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H:\Sustainability\Green Office\Application Packets\FY16 Packets\"/>
    </mc:Choice>
  </mc:AlternateContent>
  <workbookProtection lockStructure="1"/>
  <bookViews>
    <workbookView xWindow="0" yWindow="0" windowWidth="28800" windowHeight="13020" tabRatio="479"/>
  </bookViews>
  <sheets>
    <sheet name="Program Information" sheetId="1" r:id="rId1"/>
    <sheet name="Staff Checklist " sheetId="3" r:id="rId2"/>
    <sheet name="Faculty Checklist" sheetId="7" r:id="rId3"/>
    <sheet name="Sheet1" sheetId="6" state="hidden" r:id="rId4"/>
  </sheets>
  <definedNames>
    <definedName name="_xlnm._FilterDatabase" localSheetId="2" hidden="1">'Faculty Checklist'!$B$3:$F$60</definedName>
    <definedName name="_xlnm._FilterDatabase" localSheetId="1" hidden="1">'Staff Checklist '!$B$3:$F$59</definedName>
    <definedName name="Completed?" localSheetId="2">'Faculty Checklist'!$F$3</definedName>
    <definedName name="Completed?">'Staff Checklist '!$F$3</definedName>
    <definedName name="evergreen" localSheetId="2">#REF!</definedName>
    <definedName name="evergreen">#REF!</definedName>
    <definedName name="pic" localSheetId="2">#REF!</definedName>
    <definedName name="pic">#REF!</definedName>
    <definedName name="pictures" localSheetId="2">#REF!</definedName>
    <definedName name="pictures">#REF!</definedName>
    <definedName name="sapling" localSheetId="2">INDIRECT(#REF!)</definedName>
    <definedName name="sapling">INDIRECT(#REF!)</definedName>
    <definedName name="seedling" localSheetId="2">INDIRECT(#REF!)</definedName>
    <definedName name="seedling">INDIRECT(#REF!)</definedName>
    <definedName name="Sheet2__A_2" localSheetId="2">#REF!</definedName>
    <definedName name="Sheet2__A_2">#REF!</definedName>
    <definedName name="status">Sheet1!$A$1:$A$4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0" i="7" l="1"/>
  <c r="G46" i="3"/>
  <c r="G8" i="7"/>
  <c r="G23" i="7"/>
  <c r="G36" i="7"/>
  <c r="G42" i="7"/>
  <c r="G43" i="7"/>
  <c r="G51" i="7"/>
  <c r="G52" i="7"/>
  <c r="G53" i="7"/>
  <c r="G54" i="7"/>
  <c r="G53" i="3"/>
  <c r="G52" i="3"/>
  <c r="G51" i="3"/>
  <c r="G50" i="3"/>
  <c r="G40" i="3"/>
  <c r="G39" i="3"/>
  <c r="G32" i="3"/>
  <c r="G19" i="3"/>
  <c r="G58" i="3"/>
  <c r="K13" i="3"/>
  <c r="G57" i="3"/>
  <c r="G56" i="3"/>
  <c r="G55" i="3"/>
  <c r="G54" i="3"/>
  <c r="G49" i="3"/>
  <c r="G48" i="3"/>
  <c r="G47" i="3"/>
  <c r="G45" i="3"/>
  <c r="G44" i="3"/>
  <c r="G43" i="3"/>
  <c r="G42" i="3"/>
  <c r="G41" i="3"/>
  <c r="G38" i="3"/>
  <c r="G37" i="3"/>
  <c r="G36" i="3"/>
  <c r="G35" i="3"/>
  <c r="G34" i="3"/>
  <c r="G33" i="3"/>
  <c r="G31" i="3"/>
  <c r="G30" i="3"/>
  <c r="G29" i="3"/>
  <c r="G28" i="3"/>
  <c r="G27" i="3"/>
  <c r="G26" i="3"/>
  <c r="G25" i="3"/>
  <c r="G24" i="3"/>
  <c r="G23" i="3"/>
  <c r="G22" i="3"/>
  <c r="G21" i="3"/>
  <c r="G20" i="3"/>
  <c r="G18" i="3"/>
  <c r="G17" i="3"/>
  <c r="G16" i="3"/>
  <c r="G15" i="3"/>
  <c r="G14" i="3"/>
  <c r="G13" i="3"/>
  <c r="G12" i="3"/>
  <c r="G11" i="3"/>
  <c r="G10" i="3"/>
  <c r="E61" i="7"/>
  <c r="E60" i="7"/>
  <c r="G59" i="7"/>
  <c r="K13" i="7"/>
  <c r="G58" i="7"/>
  <c r="G57" i="7"/>
  <c r="G56" i="7"/>
  <c r="G55" i="7"/>
  <c r="G49" i="7"/>
  <c r="G48" i="7"/>
  <c r="G47" i="7"/>
  <c r="G46" i="7"/>
  <c r="G45" i="7"/>
  <c r="G44" i="7"/>
  <c r="G41" i="7"/>
  <c r="G40" i="7"/>
  <c r="G39" i="7"/>
  <c r="G38" i="7"/>
  <c r="G37" i="7"/>
  <c r="G35" i="7"/>
  <c r="G34" i="7"/>
  <c r="G33" i="7"/>
  <c r="G32" i="7"/>
  <c r="G31" i="7"/>
  <c r="G30" i="7"/>
  <c r="G29" i="7"/>
  <c r="G28" i="7"/>
  <c r="G27" i="7"/>
  <c r="G26" i="7"/>
  <c r="G25" i="7"/>
  <c r="G24" i="7"/>
  <c r="G22" i="7"/>
  <c r="G21" i="7"/>
  <c r="G20" i="7"/>
  <c r="G19" i="7"/>
  <c r="G18" i="7"/>
  <c r="G17" i="7"/>
  <c r="G16" i="7"/>
  <c r="G15" i="7"/>
  <c r="G14" i="7"/>
  <c r="G13" i="7"/>
  <c r="G12" i="7"/>
  <c r="G11" i="7"/>
  <c r="G10" i="7"/>
  <c r="G9" i="7"/>
  <c r="G7" i="7"/>
  <c r="G6" i="7"/>
  <c r="G5" i="7"/>
  <c r="K6" i="7" s="1"/>
  <c r="G4" i="7"/>
  <c r="K12" i="7"/>
  <c r="K11" i="3"/>
  <c r="K9" i="3"/>
  <c r="K10" i="3"/>
  <c r="K12" i="3"/>
  <c r="K8" i="3"/>
  <c r="K7" i="3"/>
  <c r="K11" i="7"/>
  <c r="K9" i="7"/>
  <c r="K10" i="7"/>
  <c r="K7" i="7"/>
  <c r="K8" i="7"/>
  <c r="G9" i="3"/>
  <c r="G8" i="3"/>
  <c r="G5" i="3"/>
  <c r="G6" i="3"/>
  <c r="G7" i="3"/>
  <c r="G4" i="3"/>
  <c r="K6" i="3"/>
  <c r="E60" i="3"/>
  <c r="J4" i="3"/>
  <c r="E59" i="3"/>
  <c r="K2" i="3"/>
  <c r="J2" i="3"/>
  <c r="I2" i="3"/>
  <c r="J4" i="7" l="1"/>
  <c r="K2" i="7" l="1"/>
  <c r="I2" i="7"/>
  <c r="J2" i="7"/>
</calcChain>
</file>

<file path=xl/sharedStrings.xml><?xml version="1.0" encoding="utf-8"?>
<sst xmlns="http://schemas.openxmlformats.org/spreadsheetml/2006/main" count="393" uniqueCount="158">
  <si>
    <t>Category</t>
  </si>
  <si>
    <t>Action</t>
  </si>
  <si>
    <t>Tips</t>
  </si>
  <si>
    <t>Points</t>
  </si>
  <si>
    <t>Completed?</t>
  </si>
  <si>
    <t>Certification Level</t>
  </si>
  <si>
    <t>We display our green office certification on our website</t>
  </si>
  <si>
    <t>Waste Reduction and Recycling</t>
  </si>
  <si>
    <t>Energy and Emissions</t>
  </si>
  <si>
    <t>We adhere to temperature set points defined in energy management plan</t>
  </si>
  <si>
    <t>We enforce the university policy that does not allow space heaters</t>
  </si>
  <si>
    <t xml:space="preserve">We have posted the temperature set points sticker near the thermostat </t>
  </si>
  <si>
    <t>We have posted reminders about turning lights and printers off</t>
  </si>
  <si>
    <t xml:space="preserve">We have posted information about recycling in public spaces and above bins </t>
  </si>
  <si>
    <t>Our office uses the mini bin system</t>
  </si>
  <si>
    <t>All monitors, printers, and other accessories are shut down overnight</t>
  </si>
  <si>
    <t>We use power strips for our electronics and turn them off when not in use</t>
  </si>
  <si>
    <t>Transportation</t>
  </si>
  <si>
    <t>We have a department carpool</t>
  </si>
  <si>
    <t>We use Lync as a tool to do web conferencing</t>
  </si>
  <si>
    <t>Social Justice</t>
  </si>
  <si>
    <t>We donate to CCSJ's Viva House food bag collection or Presence for Christmas once a year</t>
  </si>
  <si>
    <t>Purchasing</t>
  </si>
  <si>
    <t xml:space="preserve">We buy sugar, salt, and other condiments in bulk rather than individual packets
</t>
  </si>
  <si>
    <t>Food</t>
  </si>
  <si>
    <t>We post information about reusable cups and mugs above water filling stations and sinks</t>
  </si>
  <si>
    <t xml:space="preserve">We choose lower carbon foods (vegetarian, poultry, sustainable fish, no beef) when buying food for the office. </t>
  </si>
  <si>
    <t>Innovation</t>
  </si>
  <si>
    <t>Our kitchen is stocked with reusable flatware</t>
  </si>
  <si>
    <t xml:space="preserve">We supply reusable coffee mugs </t>
  </si>
  <si>
    <t xml:space="preserve">We supply reusable water cups </t>
  </si>
  <si>
    <t>We keep windows shut tightly during the winter</t>
  </si>
  <si>
    <t>An electronic shut down reminder email is sent to staff before university breaks</t>
  </si>
  <si>
    <t>At least 50% of our office receives the sustainability newsletter and/or it is posted in a public space</t>
  </si>
  <si>
    <t>We have or know the location of a battery recycling bin</t>
  </si>
  <si>
    <t>At least 50% of purchased coffee and tea supplies are organic</t>
  </si>
  <si>
    <t xml:space="preserve">We have implemented a green policy or initiative not covered by the Green Office Program </t>
  </si>
  <si>
    <t>[Loyola Sustainability Newsletter]</t>
  </si>
  <si>
    <t>[Resources for Staff]</t>
  </si>
  <si>
    <t>[Konica Minolta Clean Planet Program]</t>
  </si>
  <si>
    <t>We remind staff to utilize shared folders and laptops to reduce paper consumption</t>
  </si>
  <si>
    <t>[Shared Drive Access Information]</t>
  </si>
  <si>
    <t>We recycle chemicals and electronic waste through EHS</t>
  </si>
  <si>
    <t>[Request Chemical or Electronic Waste Pick Up]</t>
  </si>
  <si>
    <t>[Battery Recycling Bin Locations]</t>
  </si>
  <si>
    <t>[Energy Management Plan]</t>
  </si>
  <si>
    <t>[Loyola Shuttle Map]</t>
  </si>
  <si>
    <t>[CCSJ Donation Information]</t>
  </si>
  <si>
    <t>[The Good Stuff Campaign]</t>
  </si>
  <si>
    <t>[Introduction to Fair Trade]</t>
  </si>
  <si>
    <t xml:space="preserve">[Environmental Working Group's Dishwashing Liquid Toxicity Ratings] </t>
  </si>
  <si>
    <t>Available through staples or your local grocery</t>
  </si>
  <si>
    <t>Evergreen Catering honors these requests</t>
  </si>
  <si>
    <t>[Introduction to Meatless Mondays]</t>
  </si>
  <si>
    <t>SUMMER MONTHS, WEDNESDAYS FROM 3-7PM AT 5104 YORK ROAD</t>
  </si>
  <si>
    <t>[EWG's Meat Eaters Guide to Climate Change]</t>
  </si>
  <si>
    <t xml:space="preserve">Staples Advantage sells organic k-cups and ground coffee, search "organic" for available brands. </t>
  </si>
  <si>
    <t>[Recycling Resources]</t>
  </si>
  <si>
    <t>Completed</t>
  </si>
  <si>
    <t>In Progress</t>
  </si>
  <si>
    <t>Not Applicable</t>
  </si>
  <si>
    <t>Not Completed</t>
  </si>
  <si>
    <t>*use the drop down menu to select your progress level</t>
  </si>
  <si>
    <t>please explain:</t>
  </si>
  <si>
    <t>The Program Information tab will introduce you to the program, guide you through the certification process, and explain the point system.</t>
  </si>
  <si>
    <t>Work Sheet Guide</t>
  </si>
  <si>
    <t>We do not  purchase bottled water from catering or when buying food for our office</t>
  </si>
  <si>
    <t>Community Engagement</t>
  </si>
  <si>
    <t>[Baltimore Transportation Options]</t>
  </si>
  <si>
    <t>Total Points</t>
  </si>
  <si>
    <t>Ask sustainability office for file</t>
  </si>
  <si>
    <t>[Events are posted to social media]</t>
  </si>
  <si>
    <t xml:space="preserve">Social Justice </t>
  </si>
  <si>
    <t>Ask sustainability office for template</t>
  </si>
  <si>
    <t>Ask printing and mail for paper options</t>
  </si>
  <si>
    <t>We do not purchase disposable coffee or water cups (reusable cups are available for both employees and guests)</t>
  </si>
  <si>
    <t>Ask your supervisor for support</t>
  </si>
  <si>
    <t>We work as a veteran office and provide advice for newly certified offices</t>
  </si>
  <si>
    <t>We donate or encourage students to donate to the annual Good Stuff Campaign</t>
  </si>
  <si>
    <t>Program or department:</t>
  </si>
  <si>
    <t>Number of people in office:</t>
  </si>
  <si>
    <t>Campus Address:</t>
  </si>
  <si>
    <t>Green Office Details</t>
  </si>
  <si>
    <t>Date of submission:</t>
  </si>
  <si>
    <t>Green Office Representative(s):</t>
  </si>
  <si>
    <t>Climate Change</t>
  </si>
  <si>
    <t>Energy</t>
  </si>
  <si>
    <t>Water</t>
  </si>
  <si>
    <t>Social Justice &amp; Environment</t>
  </si>
  <si>
    <t>Local &amp; Organic Food</t>
  </si>
  <si>
    <t>Waste and Recycling</t>
  </si>
  <si>
    <t>Green Transportation</t>
  </si>
  <si>
    <t>More . . .</t>
  </si>
  <si>
    <t>Sustainability Explained: Sustainability in 2 Minutes</t>
  </si>
  <si>
    <t>We have at least one Green Office Representative</t>
  </si>
  <si>
    <t>Time or email privileges have been allocated for the GO Rep to discuss sustainability</t>
  </si>
  <si>
    <t xml:space="preserve">We use interoffice envelopes </t>
  </si>
  <si>
    <t xml:space="preserve">We encourage staff or students to use the shuttle or walk instead of  driving between offices/classes
</t>
  </si>
  <si>
    <t>We post, share or relay information about alternative transportation options</t>
  </si>
  <si>
    <t>We encourage staff/students to use the stairs instead of the elevator if they are able to</t>
  </si>
  <si>
    <t xml:space="preserve">We encourage and allow students to purchase used books and/or previous editions </t>
  </si>
  <si>
    <t>We work with the syllabus digitally and do not print hard copies</t>
  </si>
  <si>
    <t>We encourage staff and/or students  to participate in sustainability events</t>
  </si>
  <si>
    <t xml:space="preserve">We encourage and allow students to work with and submit assignments digitally </t>
  </si>
  <si>
    <t xml:space="preserve"> If you've ever wondered what happens to your trash, how climate change works, or why organic food matters, this section is for you! Each topic links to an introductory article or video that explains the basics of each sustainabilty topic. </t>
  </si>
  <si>
    <t>We order only vegetarian food for all events and meetings</t>
  </si>
  <si>
    <t>We encourage staff and/or students to attend the Govanstowne Farmers’ Market (announcement, email or flyers)</t>
  </si>
  <si>
    <t>We encourage our office or classes to participate in Meatless Monday</t>
  </si>
  <si>
    <t>Ask sustainability office for stickers</t>
  </si>
  <si>
    <t>We encourage new staff to learn about Loyola’s environmental initiatives, policies, and procedures</t>
  </si>
  <si>
    <t>We have a public space for scrap paper or GOOS paper (good on other side)</t>
  </si>
  <si>
    <t xml:space="preserve">We participate in a toner cartridge recycling program or have EHS pick up our cartidges </t>
  </si>
  <si>
    <t>We reduce unwanted mailings by removing staff from mailing lists (spam, unwanted magazines, cataloges)</t>
  </si>
  <si>
    <t>Contact the sustainability office for more information about this program</t>
  </si>
  <si>
    <t>Sleep mode for the display is enabled after 5 minutes on all computers</t>
  </si>
  <si>
    <t xml:space="preserve">We purchase fair trade or equivalent items when possible </t>
  </si>
  <si>
    <t xml:space="preserve">We store used office supplies for future use </t>
  </si>
  <si>
    <t xml:space="preserve">We buy non-toxic dishwashing soap for our kitchen </t>
  </si>
  <si>
    <t>At least one of our team members commutes alternatively (public transport, bus, walk)</t>
  </si>
  <si>
    <t>We purchase paper that has recycled content</t>
  </si>
  <si>
    <t>Our department hosts a course with a sustainabilty related assignment or activity</t>
  </si>
  <si>
    <t>We always print double sided when possible</t>
  </si>
  <si>
    <t xml:space="preserve">We repurpose, donate, or refurbish old furniture </t>
  </si>
  <si>
    <t xml:space="preserve">   </t>
  </si>
  <si>
    <t>..</t>
  </si>
  <si>
    <t>We reduce our paper towel consumption by hanging a real towel in the kitchenette or restroom</t>
  </si>
  <si>
    <t xml:space="preserve">Go to Start, Control Panel, System&amp;Security, "Change when computer sleeps" (or ask Sustainanabiity office for guide) </t>
  </si>
  <si>
    <t>Department:</t>
  </si>
  <si>
    <t xml:space="preserve">We shut down all equipment and turn out all lights when the office is not in use (or have sensors) </t>
  </si>
  <si>
    <t xml:space="preserve">We encourage staff to use the shuttle or walk instead of  driving between offices
</t>
  </si>
  <si>
    <t>We encourage staff to use the stairs instead of the elevator if they are able to</t>
  </si>
  <si>
    <t>We encourage our office to participate in Meatless Monday</t>
  </si>
  <si>
    <t>We encourage the community to attend the Govanstowne Farmers’ Market (announcement, email or flyers)</t>
  </si>
  <si>
    <t>We encourage faculty and students  to participate in sustainability events</t>
  </si>
  <si>
    <t>We encourage new faculty members to learn about Loyola’s environmental initiatives, policies, and procedures</t>
  </si>
  <si>
    <t>For GO Reps who work in a staff office</t>
  </si>
  <si>
    <t>For GO Reps who work in a faculty office</t>
  </si>
  <si>
    <t>you can request these from printing and mail</t>
  </si>
  <si>
    <t xml:space="preserve">Try using a class website or moodle </t>
  </si>
  <si>
    <t>Put up a sign, let your office know, and start collecting the paper for all to use</t>
  </si>
  <si>
    <t>Reach out to unwanted mailing sources as they arrive</t>
  </si>
  <si>
    <t>You can request these from printing and mail</t>
  </si>
  <si>
    <t>Remind your team when the weather is very cold to keep windows closed</t>
  </si>
  <si>
    <t>Find the person who often stays the latest to help with this</t>
  </si>
  <si>
    <t xml:space="preserve">We shut down all equipment and turn out all lights when the classroom is not in use (or have sensors) </t>
  </si>
  <si>
    <t>Ask your students to help with this</t>
  </si>
  <si>
    <t>Find out if anyone on your team is commuting alternatively, ask them to encourage others</t>
  </si>
  <si>
    <r>
      <t xml:space="preserve">                         Green Office Program Checklist </t>
    </r>
    <r>
      <rPr>
        <b/>
        <sz val="36"/>
        <color theme="1"/>
        <rFont val="Brush Script MT"/>
        <family val="4"/>
      </rPr>
      <t xml:space="preserve">Faculty Offices </t>
    </r>
  </si>
  <si>
    <r>
      <rPr>
        <b/>
        <sz val="24"/>
        <color theme="1"/>
        <rFont val="Arial"/>
        <family val="2"/>
      </rPr>
      <t xml:space="preserve">                               </t>
    </r>
    <r>
      <rPr>
        <b/>
        <sz val="26"/>
        <color theme="1"/>
        <rFont val="Arial"/>
        <family val="2"/>
      </rPr>
      <t xml:space="preserve">Green Office Program Checklist </t>
    </r>
    <r>
      <rPr>
        <b/>
        <sz val="36"/>
        <color theme="1"/>
        <rFont val="Brush Script MT"/>
        <family val="4"/>
      </rPr>
      <t>Staff Offices</t>
    </r>
    <r>
      <rPr>
        <b/>
        <sz val="26"/>
        <color theme="1"/>
        <rFont val="Brush Script Std"/>
        <family val="4"/>
      </rPr>
      <t xml:space="preserve"> </t>
    </r>
  </si>
  <si>
    <t xml:space="preserve">Introduction to Sustainability </t>
  </si>
  <si>
    <t xml:space="preserve">Our department hosts a course with a sustainability theme or component (listed in syllabus) </t>
  </si>
  <si>
    <t>Purchasing and storage of office supplies is centralized (one person in our office is responsible for purchasing)</t>
  </si>
  <si>
    <t>don't forget to tell us about your office!</t>
  </si>
  <si>
    <t>What are your goals for the GOP?</t>
  </si>
  <si>
    <r>
      <t xml:space="preserve">please save file as "Green Office FYXX-department name" and email to </t>
    </r>
    <r>
      <rPr>
        <u/>
        <sz val="12"/>
        <color theme="1"/>
        <rFont val="Arial"/>
        <family val="2"/>
      </rPr>
      <t>sustainability@loyola.edu</t>
    </r>
  </si>
  <si>
    <t>contact the sustainability office for help with this</t>
  </si>
  <si>
    <t>The Checklist tab lists available green actions, tracks your progress, and displays your points and certication level.</t>
  </si>
  <si>
    <t>We encourage use of reusable water cups / coffee mugs in our office</t>
  </si>
</sst>
</file>

<file path=xl/styles.xml><?xml version="1.0" encoding="utf-8"?>
<styleSheet xmlns="http://schemas.openxmlformats.org/spreadsheetml/2006/main" xmlns:mc="http://schemas.openxmlformats.org/markup-compatibility/2006" xmlns:x14ac="http://schemas.microsoft.com/office/spreadsheetml/2009/9/ac" mc:Ignorable="x14ac">
  <fonts count="41">
    <font>
      <sz val="11"/>
      <color theme="1"/>
      <name val="Calibri"/>
      <family val="2"/>
      <scheme val="minor"/>
    </font>
    <font>
      <b/>
      <sz val="11"/>
      <color theme="1"/>
      <name val="Calibri"/>
      <family val="2"/>
      <scheme val="minor"/>
    </font>
    <font>
      <b/>
      <sz val="22"/>
      <color theme="1"/>
      <name val="Arial"/>
      <family val="2"/>
    </font>
    <font>
      <sz val="11"/>
      <color theme="1"/>
      <name val="Arial"/>
      <family val="2"/>
    </font>
    <font>
      <u/>
      <sz val="11"/>
      <color theme="10"/>
      <name val="Calibri"/>
      <family val="2"/>
      <scheme val="minor"/>
    </font>
    <font>
      <b/>
      <sz val="14"/>
      <color rgb="FF006666"/>
      <name val="Arial"/>
      <family val="2"/>
    </font>
    <font>
      <sz val="14"/>
      <color theme="1"/>
      <name val="Arial"/>
      <family val="2"/>
    </font>
    <font>
      <sz val="16"/>
      <color theme="1"/>
      <name val="Arial"/>
      <family val="2"/>
    </font>
    <font>
      <sz val="10"/>
      <color theme="1"/>
      <name val="Calibri"/>
      <family val="2"/>
      <scheme val="minor"/>
    </font>
    <font>
      <b/>
      <sz val="24"/>
      <color theme="1"/>
      <name val="Arial"/>
      <family val="2"/>
    </font>
    <font>
      <sz val="20"/>
      <name val="Arial"/>
      <family val="2"/>
    </font>
    <font>
      <sz val="14"/>
      <name val="Arial"/>
      <family val="2"/>
    </font>
    <font>
      <sz val="11"/>
      <color theme="1"/>
      <name val="Calibri"/>
      <family val="2"/>
      <scheme val="minor"/>
    </font>
    <font>
      <b/>
      <sz val="12"/>
      <color theme="1"/>
      <name val="Arial"/>
      <family val="2"/>
    </font>
    <font>
      <b/>
      <sz val="12"/>
      <color rgb="FF006666"/>
      <name val="Arial"/>
      <family val="2"/>
    </font>
    <font>
      <b/>
      <i/>
      <sz val="14"/>
      <color theme="1"/>
      <name val="Calibri"/>
      <family val="2"/>
      <scheme val="minor"/>
    </font>
    <font>
      <sz val="12"/>
      <color theme="1"/>
      <name val="Calibri"/>
      <family val="2"/>
      <scheme val="minor"/>
    </font>
    <font>
      <b/>
      <sz val="26"/>
      <color theme="1"/>
      <name val="Arial"/>
      <family val="2"/>
    </font>
    <font>
      <b/>
      <sz val="26"/>
      <color theme="1"/>
      <name val="Brush Script Std"/>
      <family val="4"/>
    </font>
    <font>
      <b/>
      <sz val="36"/>
      <color theme="1"/>
      <name val="Brush Script MT"/>
      <family val="4"/>
    </font>
    <font>
      <b/>
      <sz val="18"/>
      <color theme="1"/>
      <name val="Brush Script MT"/>
      <family val="4"/>
    </font>
    <font>
      <sz val="14"/>
      <name val="Bus"/>
    </font>
    <font>
      <sz val="9"/>
      <color theme="1"/>
      <name val="Arial"/>
      <family val="2"/>
    </font>
    <font>
      <b/>
      <sz val="18"/>
      <color theme="1"/>
      <name val="Arial"/>
      <family val="2"/>
    </font>
    <font>
      <b/>
      <sz val="12"/>
      <color theme="1"/>
      <name val="Calibri"/>
      <family val="2"/>
      <scheme val="minor"/>
    </font>
    <font>
      <b/>
      <sz val="20"/>
      <color theme="1"/>
      <name val="Arial"/>
      <family val="2"/>
    </font>
    <font>
      <b/>
      <i/>
      <sz val="20"/>
      <color theme="1"/>
      <name val="Arial"/>
      <family val="2"/>
    </font>
    <font>
      <b/>
      <sz val="36"/>
      <color theme="1"/>
      <name val="Arial"/>
      <family val="2"/>
    </font>
    <font>
      <b/>
      <sz val="14"/>
      <color theme="1"/>
      <name val="Arial"/>
      <family val="2"/>
    </font>
    <font>
      <b/>
      <sz val="16"/>
      <color theme="1"/>
      <name val="Calibri"/>
      <family val="2"/>
      <scheme val="minor"/>
    </font>
    <font>
      <sz val="16"/>
      <name val="Arial"/>
      <family val="2"/>
    </font>
    <font>
      <sz val="12"/>
      <color theme="1"/>
      <name val="Arial"/>
      <family val="2"/>
    </font>
    <font>
      <u/>
      <sz val="12"/>
      <color theme="1"/>
      <name val="Arial"/>
      <family val="2"/>
    </font>
    <font>
      <u/>
      <sz val="11"/>
      <color theme="9" tint="-0.499984740745262"/>
      <name val="Calibri"/>
      <family val="2"/>
      <scheme val="minor"/>
    </font>
    <font>
      <u/>
      <sz val="11"/>
      <name val="Arial"/>
      <family val="2"/>
    </font>
    <font>
      <u/>
      <sz val="10"/>
      <name val="Arial"/>
      <family val="2"/>
    </font>
    <font>
      <sz val="11"/>
      <name val="Calibri"/>
      <family val="2"/>
      <scheme val="minor"/>
    </font>
    <font>
      <u/>
      <sz val="14"/>
      <name val="Arial"/>
      <family val="2"/>
    </font>
    <font>
      <u/>
      <sz val="12"/>
      <name val="Arial"/>
      <family val="2"/>
    </font>
    <font>
      <sz val="11"/>
      <color rgb="FFFF0000"/>
      <name val="Calibri"/>
      <family val="2"/>
      <scheme val="minor"/>
    </font>
    <font>
      <sz val="11"/>
      <color theme="9" tint="-0.499984740745262"/>
      <name val="Calibri"/>
      <family val="2"/>
      <scheme val="minor"/>
    </font>
  </fonts>
  <fills count="12">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E8E8E8"/>
        <bgColor indexed="64"/>
      </patternFill>
    </fill>
    <fill>
      <patternFill patternType="solid">
        <fgColor theme="0" tint="-0.249977111117893"/>
        <bgColor indexed="64"/>
      </patternFill>
    </fill>
    <fill>
      <patternFill patternType="solid">
        <fgColor theme="7"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4" fillId="0" borderId="0" applyNumberFormat="0" applyFill="0" applyBorder="0" applyAlignment="0" applyProtection="0"/>
    <xf numFmtId="9" fontId="12" fillId="0" borderId="0" applyFont="0" applyFill="0" applyBorder="0" applyAlignment="0" applyProtection="0"/>
  </cellStyleXfs>
  <cellXfs count="168">
    <xf numFmtId="0" fontId="0" fillId="0" borderId="0" xfId="0"/>
    <xf numFmtId="0" fontId="0" fillId="2" borderId="0" xfId="0" applyFill="1"/>
    <xf numFmtId="0" fontId="0" fillId="2" borderId="0" xfId="0" applyFill="1" applyBorder="1"/>
    <xf numFmtId="0" fontId="11" fillId="2" borderId="0" xfId="0" applyFont="1" applyFill="1" applyBorder="1" applyAlignment="1">
      <alignment wrapText="1"/>
    </xf>
    <xf numFmtId="0" fontId="10" fillId="2" borderId="0" xfId="0" applyFont="1" applyFill="1" applyBorder="1" applyAlignment="1">
      <alignment vertical="center" wrapText="1"/>
    </xf>
    <xf numFmtId="0" fontId="5" fillId="3" borderId="25" xfId="0" applyFont="1" applyFill="1" applyBorder="1" applyAlignment="1" applyProtection="1">
      <alignment horizontal="center"/>
    </xf>
    <xf numFmtId="0" fontId="5" fillId="3" borderId="26" xfId="0" applyFont="1" applyFill="1" applyBorder="1" applyAlignment="1" applyProtection="1">
      <alignment horizontal="center"/>
    </xf>
    <xf numFmtId="49" fontId="5" fillId="3" borderId="26" xfId="0" applyNumberFormat="1" applyFont="1" applyFill="1" applyBorder="1" applyAlignment="1" applyProtection="1">
      <alignment horizontal="center"/>
    </xf>
    <xf numFmtId="0" fontId="14" fillId="3" borderId="26" xfId="0" applyFont="1" applyFill="1" applyBorder="1" applyAlignment="1" applyProtection="1">
      <alignment horizontal="center"/>
    </xf>
    <xf numFmtId="0" fontId="0" fillId="0" borderId="3" xfId="0" applyFill="1" applyBorder="1" applyAlignment="1" applyProtection="1">
      <alignment vertical="center" wrapText="1"/>
    </xf>
    <xf numFmtId="49" fontId="0" fillId="0" borderId="3" xfId="0" applyNumberFormat="1" applyFill="1" applyBorder="1" applyAlignment="1" applyProtection="1">
      <alignment vertical="center" wrapText="1"/>
    </xf>
    <xf numFmtId="0" fontId="0" fillId="0" borderId="3" xfId="0" applyFill="1" applyBorder="1" applyAlignment="1" applyProtection="1">
      <alignment horizontal="center" vertical="center"/>
    </xf>
    <xf numFmtId="0" fontId="0" fillId="0" borderId="1" xfId="0" applyFill="1" applyBorder="1" applyAlignment="1" applyProtection="1">
      <alignment vertical="center" wrapText="1"/>
    </xf>
    <xf numFmtId="49" fontId="0" fillId="0" borderId="1" xfId="0" applyNumberFormat="1" applyFill="1" applyBorder="1" applyAlignment="1" applyProtection="1">
      <alignment vertical="center" wrapText="1"/>
    </xf>
    <xf numFmtId="0" fontId="0" fillId="0" borderId="1" xfId="0" applyFill="1" applyBorder="1" applyAlignment="1" applyProtection="1">
      <alignment horizontal="center" vertical="center"/>
    </xf>
    <xf numFmtId="49" fontId="4" fillId="0" borderId="1" xfId="1" applyNumberFormat="1" applyFill="1" applyBorder="1" applyAlignment="1" applyProtection="1">
      <alignment vertical="center" wrapText="1"/>
    </xf>
    <xf numFmtId="0" fontId="0" fillId="0" borderId="1" xfId="0" applyFill="1" applyBorder="1" applyAlignment="1" applyProtection="1">
      <alignment horizontal="left" vertical="center" wrapText="1"/>
    </xf>
    <xf numFmtId="0" fontId="0" fillId="0" borderId="1" xfId="0" applyBorder="1" applyAlignment="1" applyProtection="1">
      <alignment vertical="center" wrapText="1"/>
    </xf>
    <xf numFmtId="0" fontId="0" fillId="0" borderId="1" xfId="0" applyBorder="1" applyAlignment="1" applyProtection="1">
      <alignment horizontal="center" vertical="center"/>
    </xf>
    <xf numFmtId="49" fontId="0" fillId="0" borderId="1" xfId="0" applyNumberFormat="1" applyBorder="1" applyAlignment="1" applyProtection="1">
      <alignment vertical="center" wrapText="1"/>
    </xf>
    <xf numFmtId="0" fontId="0" fillId="0" borderId="1" xfId="0" applyBorder="1" applyAlignment="1" applyProtection="1">
      <alignment horizontal="left" vertical="center" wrapText="1"/>
    </xf>
    <xf numFmtId="49" fontId="8" fillId="0" borderId="1" xfId="0" applyNumberFormat="1" applyFont="1" applyBorder="1" applyAlignment="1" applyProtection="1">
      <alignment vertical="center" wrapText="1"/>
    </xf>
    <xf numFmtId="0" fontId="0" fillId="0" borderId="1" xfId="0" applyFont="1" applyBorder="1" applyAlignment="1" applyProtection="1">
      <alignment vertical="center" wrapText="1"/>
    </xf>
    <xf numFmtId="0" fontId="0" fillId="0" borderId="1" xfId="0" applyBorder="1" applyAlignment="1" applyProtection="1">
      <alignment vertical="top" wrapText="1"/>
    </xf>
    <xf numFmtId="0" fontId="0" fillId="0" borderId="0" xfId="0" applyAlignment="1" applyProtection="1">
      <alignment vertical="center"/>
    </xf>
    <xf numFmtId="0" fontId="0" fillId="0" borderId="1" xfId="0" applyBorder="1" applyProtection="1"/>
    <xf numFmtId="0" fontId="0" fillId="0" borderId="23" xfId="0" applyBorder="1" applyAlignment="1" applyProtection="1">
      <alignment vertical="center" wrapText="1"/>
    </xf>
    <xf numFmtId="49" fontId="8" fillId="0" borderId="23" xfId="0" applyNumberFormat="1" applyFont="1" applyBorder="1" applyAlignment="1" applyProtection="1">
      <alignment vertical="center" wrapText="1"/>
    </xf>
    <xf numFmtId="0" fontId="0" fillId="0" borderId="23" xfId="0" applyNumberFormat="1" applyBorder="1" applyAlignment="1" applyProtection="1">
      <alignment horizontal="center" vertical="center"/>
    </xf>
    <xf numFmtId="0" fontId="0" fillId="8" borderId="0" xfId="0" applyFill="1" applyAlignment="1" applyProtection="1"/>
    <xf numFmtId="0" fontId="0" fillId="8" borderId="0" xfId="0" applyFill="1" applyBorder="1" applyProtection="1"/>
    <xf numFmtId="49" fontId="0" fillId="8" borderId="0" xfId="0" applyNumberFormat="1" applyFill="1" applyBorder="1" applyProtection="1"/>
    <xf numFmtId="0" fontId="0" fillId="8" borderId="0" xfId="0" applyFill="1" applyBorder="1" applyAlignment="1" applyProtection="1">
      <alignment horizontal="center"/>
    </xf>
    <xf numFmtId="0" fontId="0" fillId="8" borderId="0" xfId="0" applyFill="1" applyProtection="1"/>
    <xf numFmtId="0" fontId="20" fillId="5" borderId="5" xfId="0" applyFont="1" applyFill="1" applyBorder="1" applyAlignment="1" applyProtection="1">
      <alignment horizontal="center"/>
    </xf>
    <xf numFmtId="0" fontId="20" fillId="4" borderId="6" xfId="0" applyFont="1" applyFill="1" applyBorder="1" applyAlignment="1" applyProtection="1">
      <alignment horizontal="center"/>
    </xf>
    <xf numFmtId="0" fontId="20" fillId="2" borderId="7" xfId="0" applyFont="1" applyFill="1" applyBorder="1" applyAlignment="1" applyProtection="1">
      <alignment horizontal="center"/>
    </xf>
    <xf numFmtId="0" fontId="0" fillId="5" borderId="10" xfId="0" applyFill="1" applyBorder="1" applyProtection="1"/>
    <xf numFmtId="0" fontId="1" fillId="5" borderId="12" xfId="0" applyFont="1" applyFill="1" applyBorder="1" applyAlignment="1" applyProtection="1">
      <alignment horizontal="center" wrapText="1"/>
    </xf>
    <xf numFmtId="0" fontId="0" fillId="0" borderId="0" xfId="0" applyProtection="1"/>
    <xf numFmtId="0" fontId="2" fillId="10" borderId="33" xfId="0" applyFont="1" applyFill="1" applyBorder="1" applyProtection="1"/>
    <xf numFmtId="0" fontId="2" fillId="8" borderId="0" xfId="0" applyFont="1" applyFill="1" applyProtection="1"/>
    <xf numFmtId="0" fontId="5" fillId="3" borderId="27" xfId="0" applyFont="1" applyFill="1" applyBorder="1" applyAlignment="1" applyProtection="1">
      <alignment horizontal="center" wrapText="1"/>
    </xf>
    <xf numFmtId="0" fontId="3" fillId="8" borderId="0" xfId="0" applyFont="1" applyFill="1" applyProtection="1"/>
    <xf numFmtId="0" fontId="1" fillId="8" borderId="0" xfId="0" applyFont="1" applyFill="1" applyAlignment="1" applyProtection="1">
      <alignment horizontal="center"/>
    </xf>
    <xf numFmtId="0" fontId="0" fillId="8" borderId="0" xfId="0" applyFill="1" applyBorder="1" applyAlignment="1" applyProtection="1"/>
    <xf numFmtId="0" fontId="4" fillId="8" borderId="0" xfId="1" applyFont="1" applyFill="1" applyBorder="1" applyAlignment="1" applyProtection="1">
      <alignment horizontal="center" vertical="center" wrapText="1"/>
    </xf>
    <xf numFmtId="0" fontId="0" fillId="8" borderId="0" xfId="0" applyFill="1" applyAlignment="1" applyProtection="1">
      <alignment vertical="center" wrapText="1"/>
    </xf>
    <xf numFmtId="49" fontId="0" fillId="8" borderId="2" xfId="0" applyNumberFormat="1" applyFill="1" applyBorder="1" applyProtection="1"/>
    <xf numFmtId="0" fontId="0" fillId="8" borderId="3" xfId="0" applyFill="1" applyBorder="1" applyAlignment="1" applyProtection="1">
      <alignment horizontal="center"/>
    </xf>
    <xf numFmtId="0" fontId="0" fillId="9" borderId="0" xfId="0" applyFill="1" applyProtection="1"/>
    <xf numFmtId="49" fontId="0" fillId="0" borderId="0" xfId="0" applyNumberFormat="1" applyProtection="1"/>
    <xf numFmtId="0" fontId="0" fillId="0" borderId="0" xfId="0" applyAlignment="1" applyProtection="1">
      <alignment horizontal="center"/>
    </xf>
    <xf numFmtId="0" fontId="0" fillId="0" borderId="20" xfId="0" applyFill="1" applyBorder="1" applyProtection="1">
      <protection locked="0"/>
    </xf>
    <xf numFmtId="0" fontId="3" fillId="8" borderId="0" xfId="0" applyFont="1" applyFill="1" applyAlignment="1" applyProtection="1"/>
    <xf numFmtId="0" fontId="12" fillId="8" borderId="0" xfId="0" applyFont="1" applyFill="1" applyBorder="1" applyAlignment="1" applyProtection="1"/>
    <xf numFmtId="49" fontId="8" fillId="0" borderId="23" xfId="0" applyNumberFormat="1" applyFont="1" applyBorder="1" applyAlignment="1" applyProtection="1">
      <alignment vertical="center" wrapText="1"/>
      <protection locked="0"/>
    </xf>
    <xf numFmtId="0" fontId="0" fillId="8" borderId="0" xfId="0" applyFill="1" applyAlignment="1" applyProtection="1">
      <alignment horizontal="center"/>
    </xf>
    <xf numFmtId="0" fontId="27" fillId="5" borderId="11" xfId="0" applyFont="1" applyFill="1" applyBorder="1" applyAlignment="1" applyProtection="1">
      <alignment horizontal="center" vertical="center"/>
    </xf>
    <xf numFmtId="9" fontId="28" fillId="5" borderId="7" xfId="2" applyFont="1" applyFill="1" applyBorder="1" applyAlignment="1" applyProtection="1">
      <alignment horizontal="center"/>
    </xf>
    <xf numFmtId="9" fontId="28" fillId="5" borderId="9" xfId="2" applyFont="1" applyFill="1" applyBorder="1" applyAlignment="1" applyProtection="1">
      <alignment horizontal="center"/>
    </xf>
    <xf numFmtId="9" fontId="28" fillId="5" borderId="18" xfId="2" applyFont="1" applyFill="1" applyBorder="1" applyAlignment="1" applyProtection="1">
      <alignment horizontal="center"/>
    </xf>
    <xf numFmtId="0" fontId="0" fillId="0" borderId="18" xfId="0" applyFill="1" applyBorder="1" applyProtection="1">
      <protection locked="0"/>
    </xf>
    <xf numFmtId="0" fontId="6" fillId="8" borderId="0" xfId="0" applyFont="1" applyFill="1" applyAlignment="1" applyProtection="1"/>
    <xf numFmtId="0" fontId="1" fillId="8" borderId="0" xfId="0" applyFont="1" applyFill="1" applyAlignment="1" applyProtection="1"/>
    <xf numFmtId="0" fontId="1" fillId="0" borderId="24" xfId="0" applyFont="1" applyFill="1" applyBorder="1" applyAlignment="1" applyProtection="1">
      <alignment vertical="center"/>
    </xf>
    <xf numFmtId="0" fontId="1" fillId="0" borderId="8" xfId="0" applyFont="1" applyFill="1" applyBorder="1" applyAlignment="1" applyProtection="1">
      <alignment vertical="center"/>
    </xf>
    <xf numFmtId="0" fontId="1" fillId="0" borderId="8" xfId="0" applyFont="1" applyBorder="1" applyAlignment="1" applyProtection="1">
      <alignment vertical="center"/>
    </xf>
    <xf numFmtId="0" fontId="1" fillId="0" borderId="22" xfId="0" applyFont="1" applyBorder="1" applyAlignment="1" applyProtection="1">
      <alignment vertical="center"/>
    </xf>
    <xf numFmtId="0" fontId="0" fillId="0" borderId="0" xfId="0" applyAlignment="1" applyProtection="1">
      <alignment vertical="center" wrapText="1"/>
    </xf>
    <xf numFmtId="0" fontId="1" fillId="5" borderId="8"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1" fillId="5" borderId="22" xfId="0" applyFont="1" applyFill="1" applyBorder="1" applyAlignment="1" applyProtection="1">
      <alignment vertical="center" wrapText="1"/>
    </xf>
    <xf numFmtId="0" fontId="24" fillId="5" borderId="8" xfId="0" applyFont="1" applyFill="1" applyBorder="1" applyAlignment="1" applyProtection="1">
      <alignment horizontal="left" vertical="center" wrapText="1"/>
    </xf>
    <xf numFmtId="0" fontId="24" fillId="5" borderId="22" xfId="0" applyFont="1" applyFill="1" applyBorder="1" applyAlignment="1" applyProtection="1">
      <alignment horizontal="left" vertical="center" wrapText="1"/>
    </xf>
    <xf numFmtId="49" fontId="33" fillId="0" borderId="1" xfId="1" applyNumberFormat="1" applyFont="1" applyFill="1" applyBorder="1" applyAlignment="1" applyProtection="1">
      <alignment horizontal="left" vertical="center" wrapText="1"/>
    </xf>
    <xf numFmtId="49" fontId="33" fillId="0" borderId="1" xfId="1" applyNumberFormat="1" applyFont="1" applyFill="1" applyBorder="1" applyAlignment="1" applyProtection="1">
      <alignment vertical="center" wrapText="1"/>
    </xf>
    <xf numFmtId="49" fontId="33" fillId="0" borderId="1" xfId="1" applyNumberFormat="1" applyFont="1" applyBorder="1" applyAlignment="1" applyProtection="1">
      <alignment vertical="center" wrapText="1"/>
    </xf>
    <xf numFmtId="0" fontId="33" fillId="0" borderId="1" xfId="1" applyFont="1" applyBorder="1" applyAlignment="1" applyProtection="1">
      <alignment wrapText="1"/>
    </xf>
    <xf numFmtId="0" fontId="34" fillId="5" borderId="8" xfId="1" applyFont="1" applyFill="1" applyBorder="1" applyAlignment="1" applyProtection="1">
      <alignment horizontal="center" vertical="center"/>
    </xf>
    <xf numFmtId="0" fontId="34" fillId="5" borderId="1" xfId="1" applyFont="1" applyFill="1" applyBorder="1" applyAlignment="1" applyProtection="1">
      <alignment horizontal="center" vertical="center" wrapText="1"/>
    </xf>
    <xf numFmtId="0" fontId="34" fillId="5" borderId="9" xfId="1" applyFont="1" applyFill="1" applyBorder="1" applyAlignment="1" applyProtection="1">
      <alignment horizontal="center" vertical="center"/>
    </xf>
    <xf numFmtId="0" fontId="34" fillId="5" borderId="1" xfId="1" applyFont="1" applyFill="1" applyBorder="1" applyAlignment="1" applyProtection="1">
      <alignment horizontal="center" vertical="center"/>
    </xf>
    <xf numFmtId="0" fontId="35" fillId="5" borderId="22" xfId="1" applyFont="1" applyFill="1" applyBorder="1" applyAlignment="1" applyProtection="1">
      <alignment horizontal="center" vertical="center"/>
    </xf>
    <xf numFmtId="0" fontId="34" fillId="5" borderId="23" xfId="1" applyFont="1" applyFill="1" applyBorder="1" applyAlignment="1" applyProtection="1">
      <alignment horizontal="center" vertical="center"/>
    </xf>
    <xf numFmtId="0" fontId="34" fillId="5" borderId="18" xfId="1" applyFont="1" applyFill="1" applyBorder="1" applyAlignment="1" applyProtection="1">
      <alignment horizontal="center" vertical="center"/>
    </xf>
    <xf numFmtId="0" fontId="36" fillId="0" borderId="20" xfId="0" applyFont="1" applyFill="1" applyBorder="1" applyProtection="1">
      <protection locked="0"/>
    </xf>
    <xf numFmtId="0" fontId="38" fillId="5" borderId="8" xfId="1" applyFont="1" applyFill="1" applyBorder="1" applyAlignment="1" applyProtection="1">
      <alignment horizontal="center" vertical="center"/>
    </xf>
    <xf numFmtId="0" fontId="38" fillId="5" borderId="1" xfId="1" applyFont="1" applyFill="1" applyBorder="1" applyAlignment="1" applyProtection="1">
      <alignment horizontal="center" vertical="center" wrapText="1"/>
    </xf>
    <xf numFmtId="0" fontId="38" fillId="5" borderId="9" xfId="1" applyFont="1" applyFill="1" applyBorder="1" applyAlignment="1" applyProtection="1">
      <alignment horizontal="center" vertical="center"/>
    </xf>
    <xf numFmtId="0" fontId="38" fillId="5" borderId="1" xfId="1" applyFont="1" applyFill="1" applyBorder="1" applyAlignment="1" applyProtection="1">
      <alignment horizontal="center" vertical="center"/>
    </xf>
    <xf numFmtId="0" fontId="38" fillId="5" borderId="23" xfId="1" applyFont="1" applyFill="1" applyBorder="1" applyAlignment="1" applyProtection="1">
      <alignment horizontal="center" vertical="center"/>
    </xf>
    <xf numFmtId="0" fontId="38" fillId="5" borderId="18" xfId="1" applyFont="1" applyFill="1" applyBorder="1" applyAlignment="1" applyProtection="1">
      <alignment horizontal="center" vertical="center"/>
    </xf>
    <xf numFmtId="0" fontId="39" fillId="8" borderId="0" xfId="0" applyFont="1" applyFill="1" applyProtection="1"/>
    <xf numFmtId="0" fontId="2" fillId="10" borderId="33" xfId="0" applyFont="1" applyFill="1" applyBorder="1" applyAlignment="1" applyProtection="1">
      <alignment horizontal="center"/>
    </xf>
    <xf numFmtId="0" fontId="33" fillId="0" borderId="0" xfId="1" applyFont="1" applyAlignment="1">
      <alignment horizontal="left" vertical="center" wrapText="1"/>
    </xf>
    <xf numFmtId="0" fontId="33" fillId="0" borderId="0" xfId="1" applyFont="1" applyAlignment="1">
      <alignment horizontal="left" vertical="center"/>
    </xf>
    <xf numFmtId="0" fontId="33" fillId="0" borderId="1" xfId="1" applyFont="1" applyBorder="1" applyAlignment="1">
      <alignment horizontal="left" vertical="center" wrapText="1"/>
    </xf>
    <xf numFmtId="0" fontId="33" fillId="0" borderId="1" xfId="1" applyFont="1" applyBorder="1" applyAlignment="1">
      <alignment vertical="center"/>
    </xf>
    <xf numFmtId="0" fontId="33" fillId="0" borderId="1" xfId="1" applyFont="1" applyBorder="1" applyAlignment="1">
      <alignment vertical="center" wrapText="1"/>
    </xf>
    <xf numFmtId="0" fontId="40" fillId="0" borderId="1" xfId="0" applyFont="1" applyBorder="1" applyAlignment="1" applyProtection="1">
      <alignment wrapText="1"/>
    </xf>
    <xf numFmtId="0" fontId="33" fillId="0" borderId="1" xfId="1" applyFont="1" applyBorder="1" applyAlignment="1">
      <alignment horizontal="left" vertical="center"/>
    </xf>
    <xf numFmtId="49" fontId="40" fillId="0" borderId="1" xfId="0" applyNumberFormat="1" applyFont="1" applyBorder="1" applyAlignment="1" applyProtection="1">
      <alignment horizontal="left" vertical="center" wrapText="1"/>
    </xf>
    <xf numFmtId="0" fontId="0" fillId="0" borderId="1" xfId="0" applyBorder="1" applyAlignment="1" applyProtection="1">
      <alignment horizontal="center" vertical="center" wrapText="1"/>
    </xf>
    <xf numFmtId="49" fontId="36" fillId="0" borderId="1" xfId="0" applyNumberFormat="1" applyFont="1" applyBorder="1" applyAlignment="1" applyProtection="1">
      <alignment horizontal="left" vertical="center" wrapText="1"/>
    </xf>
    <xf numFmtId="0" fontId="6" fillId="6" borderId="37" xfId="0" applyFont="1" applyFill="1" applyBorder="1" applyAlignment="1">
      <alignment horizontal="center" vertical="center" wrapText="1"/>
    </xf>
    <xf numFmtId="0" fontId="6" fillId="6" borderId="38" xfId="0" applyFont="1" applyFill="1" applyBorder="1" applyAlignment="1">
      <alignment horizontal="center" vertical="center" wrapText="1"/>
    </xf>
    <xf numFmtId="0" fontId="6" fillId="6" borderId="39" xfId="0" applyFont="1" applyFill="1" applyBorder="1" applyAlignment="1">
      <alignment horizontal="center" vertical="center" wrapText="1"/>
    </xf>
    <xf numFmtId="0" fontId="30" fillId="4" borderId="35" xfId="0" applyFont="1" applyFill="1" applyBorder="1" applyAlignment="1">
      <alignment horizontal="center" vertical="center" wrapText="1"/>
    </xf>
    <xf numFmtId="0" fontId="30" fillId="4" borderId="21" xfId="0" applyFont="1" applyFill="1" applyBorder="1" applyAlignment="1">
      <alignment horizontal="center" vertical="center" wrapText="1"/>
    </xf>
    <xf numFmtId="0" fontId="30" fillId="4" borderId="36" xfId="0" applyFont="1" applyFill="1" applyBorder="1" applyAlignment="1">
      <alignment horizontal="center" vertical="center" wrapText="1"/>
    </xf>
    <xf numFmtId="0" fontId="30" fillId="4" borderId="10"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0" fillId="4" borderId="12" xfId="0" applyFont="1" applyFill="1" applyBorder="1" applyAlignment="1">
      <alignment horizontal="center" vertical="center" wrapText="1"/>
    </xf>
    <xf numFmtId="0" fontId="21" fillId="7" borderId="37" xfId="0" applyFont="1" applyFill="1" applyBorder="1" applyAlignment="1">
      <alignment horizontal="center" vertical="center" wrapText="1"/>
    </xf>
    <xf numFmtId="0" fontId="21" fillId="7" borderId="39" xfId="0" applyFont="1" applyFill="1" applyBorder="1" applyAlignment="1">
      <alignment horizontal="center" vertical="center" wrapText="1"/>
    </xf>
    <xf numFmtId="0" fontId="11" fillId="11" borderId="37" xfId="0" applyFont="1" applyFill="1" applyBorder="1" applyAlignment="1">
      <alignment horizontal="center" vertical="center" wrapText="1"/>
    </xf>
    <xf numFmtId="0" fontId="11" fillId="11" borderId="39"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23" fillId="5" borderId="5" xfId="0" applyFont="1" applyFill="1" applyBorder="1" applyAlignment="1" applyProtection="1">
      <alignment horizontal="center" vertical="center"/>
    </xf>
    <xf numFmtId="0" fontId="23" fillId="5" borderId="6" xfId="0" applyFont="1" applyFill="1" applyBorder="1" applyAlignment="1" applyProtection="1">
      <alignment horizontal="center" vertical="center"/>
    </xf>
    <xf numFmtId="0" fontId="23" fillId="5" borderId="7" xfId="0" applyFont="1" applyFill="1" applyBorder="1" applyAlignment="1" applyProtection="1">
      <alignment horizontal="center" vertical="center"/>
    </xf>
    <xf numFmtId="0" fontId="17" fillId="10" borderId="30" xfId="0" applyFont="1" applyFill="1" applyBorder="1" applyAlignment="1" applyProtection="1">
      <alignment horizontal="center" vertical="center" wrapText="1"/>
    </xf>
    <xf numFmtId="0" fontId="17" fillId="10" borderId="34" xfId="0" applyFont="1" applyFill="1" applyBorder="1" applyAlignment="1" applyProtection="1">
      <alignment horizontal="center" vertical="center" wrapText="1"/>
    </xf>
    <xf numFmtId="0" fontId="31" fillId="8" borderId="21" xfId="0" applyFont="1" applyFill="1" applyBorder="1" applyAlignment="1" applyProtection="1">
      <alignment horizontal="right" vertical="top" wrapText="1"/>
    </xf>
    <xf numFmtId="0" fontId="31" fillId="8" borderId="11" xfId="0" applyFont="1" applyFill="1" applyBorder="1" applyAlignment="1" applyProtection="1">
      <alignment horizontal="right" vertical="top" wrapText="1"/>
    </xf>
    <xf numFmtId="0" fontId="7" fillId="5" borderId="8" xfId="0" applyFont="1" applyFill="1" applyBorder="1" applyAlignment="1" applyProtection="1">
      <alignment horizontal="center" vertical="center"/>
    </xf>
    <xf numFmtId="0" fontId="7" fillId="5" borderId="1" xfId="0" applyFont="1" applyFill="1" applyBorder="1" applyAlignment="1" applyProtection="1">
      <alignment horizontal="center" vertical="center"/>
    </xf>
    <xf numFmtId="0" fontId="7" fillId="5" borderId="9" xfId="0" applyFont="1" applyFill="1" applyBorder="1" applyAlignment="1" applyProtection="1">
      <alignment horizontal="center" vertical="center"/>
    </xf>
    <xf numFmtId="0" fontId="13" fillId="5" borderId="13" xfId="0" applyFont="1" applyFill="1" applyBorder="1" applyAlignment="1" applyProtection="1">
      <alignment horizontal="left" vertical="center"/>
    </xf>
    <xf numFmtId="0" fontId="13" fillId="5" borderId="14" xfId="0" applyFont="1" applyFill="1" applyBorder="1" applyAlignment="1" applyProtection="1">
      <alignment horizontal="left" vertical="center"/>
    </xf>
    <xf numFmtId="0" fontId="13" fillId="5" borderId="15" xfId="0" applyFont="1" applyFill="1" applyBorder="1" applyAlignment="1" applyProtection="1">
      <alignment horizontal="left" vertical="center"/>
    </xf>
    <xf numFmtId="0" fontId="13" fillId="5" borderId="4" xfId="0" applyFont="1" applyFill="1" applyBorder="1" applyAlignment="1" applyProtection="1">
      <alignment horizontal="left" vertical="center"/>
    </xf>
    <xf numFmtId="0" fontId="2" fillId="8" borderId="19" xfId="0" applyFont="1" applyFill="1" applyBorder="1" applyAlignment="1" applyProtection="1">
      <alignment horizontal="center"/>
    </xf>
    <xf numFmtId="0" fontId="0" fillId="8" borderId="30" xfId="0" applyFill="1" applyBorder="1" applyAlignment="1" applyProtection="1">
      <alignment horizontal="center"/>
    </xf>
    <xf numFmtId="0" fontId="0" fillId="8" borderId="0" xfId="0" applyFill="1" applyAlignment="1" applyProtection="1">
      <alignment horizontal="center"/>
    </xf>
    <xf numFmtId="0" fontId="22" fillId="8" borderId="0" xfId="0" applyFont="1" applyFill="1" applyAlignment="1" applyProtection="1">
      <alignment horizontal="center" wrapText="1"/>
    </xf>
    <xf numFmtId="0" fontId="3" fillId="5" borderId="8" xfId="1" applyFont="1" applyFill="1" applyBorder="1" applyAlignment="1" applyProtection="1">
      <alignment horizontal="center" vertical="center" wrapText="1"/>
    </xf>
    <xf numFmtId="0" fontId="3" fillId="5" borderId="1" xfId="1" applyFont="1" applyFill="1" applyBorder="1" applyAlignment="1" applyProtection="1">
      <alignment horizontal="center" vertical="center" wrapText="1"/>
    </xf>
    <xf numFmtId="0" fontId="3" fillId="5" borderId="9" xfId="1" applyFont="1" applyFill="1" applyBorder="1" applyAlignment="1" applyProtection="1">
      <alignment horizontal="center" vertical="center" wrapText="1"/>
    </xf>
    <xf numFmtId="0" fontId="37" fillId="5" borderId="8" xfId="1" applyFont="1" applyFill="1" applyBorder="1" applyAlignment="1" applyProtection="1">
      <alignment horizontal="center" vertical="center"/>
    </xf>
    <xf numFmtId="0" fontId="37" fillId="5" borderId="1" xfId="1" applyFont="1" applyFill="1" applyBorder="1" applyAlignment="1" applyProtection="1">
      <alignment horizontal="center" vertical="center"/>
    </xf>
    <xf numFmtId="0" fontId="37" fillId="5" borderId="9" xfId="1" applyFont="1" applyFill="1" applyBorder="1" applyAlignment="1" applyProtection="1">
      <alignment horizontal="center" vertical="center"/>
    </xf>
    <xf numFmtId="0" fontId="16" fillId="5" borderId="28" xfId="0" applyFont="1" applyFill="1" applyBorder="1" applyAlignment="1" applyProtection="1">
      <alignment horizontal="left" vertical="center" wrapText="1"/>
      <protection locked="0"/>
    </xf>
    <xf numFmtId="0" fontId="16" fillId="5" borderId="31" xfId="0" applyFont="1" applyFill="1" applyBorder="1" applyAlignment="1" applyProtection="1">
      <alignment horizontal="left" vertical="center" wrapText="1"/>
      <protection locked="0"/>
    </xf>
    <xf numFmtId="0" fontId="16" fillId="5" borderId="28" xfId="0" applyFont="1" applyFill="1" applyBorder="1" applyAlignment="1" applyProtection="1">
      <alignment horizontal="left" vertical="top" wrapText="1"/>
      <protection locked="0"/>
    </xf>
    <xf numFmtId="0" fontId="16" fillId="5" borderId="31" xfId="0" applyFont="1" applyFill="1" applyBorder="1" applyAlignment="1" applyProtection="1">
      <alignment horizontal="left" vertical="top" wrapText="1"/>
      <protection locked="0"/>
    </xf>
    <xf numFmtId="14" fontId="16" fillId="5" borderId="29" xfId="0" applyNumberFormat="1" applyFont="1" applyFill="1" applyBorder="1" applyAlignment="1" applyProtection="1">
      <alignment horizontal="left" vertical="center" wrapText="1"/>
      <protection locked="0"/>
    </xf>
    <xf numFmtId="14" fontId="16" fillId="5" borderId="32" xfId="0" applyNumberFormat="1" applyFont="1" applyFill="1" applyBorder="1" applyAlignment="1" applyProtection="1">
      <alignment horizontal="left" vertical="center" wrapText="1"/>
      <protection locked="0"/>
    </xf>
    <xf numFmtId="0" fontId="29" fillId="8" borderId="0" xfId="0" applyFont="1" applyFill="1" applyAlignment="1" applyProtection="1">
      <alignment horizontal="center" vertical="center" wrapText="1"/>
    </xf>
    <xf numFmtId="0" fontId="25" fillId="5" borderId="5" xfId="0" applyFont="1" applyFill="1" applyBorder="1" applyAlignment="1" applyProtection="1">
      <alignment horizontal="center" vertical="center"/>
    </xf>
    <xf numFmtId="0" fontId="26" fillId="5" borderId="6" xfId="0" applyFont="1" applyFill="1" applyBorder="1" applyAlignment="1" applyProtection="1">
      <alignment horizontal="center" vertical="center"/>
    </xf>
    <xf numFmtId="0" fontId="26" fillId="5" borderId="7" xfId="0" applyFont="1" applyFill="1" applyBorder="1" applyAlignment="1" applyProtection="1">
      <alignment horizontal="center" vertical="center"/>
    </xf>
    <xf numFmtId="0" fontId="28" fillId="8" borderId="0" xfId="0" applyFont="1" applyFill="1" applyAlignment="1" applyProtection="1">
      <alignment horizontal="center" vertical="center" wrapText="1"/>
    </xf>
    <xf numFmtId="49" fontId="16" fillId="5" borderId="28" xfId="0" applyNumberFormat="1" applyFont="1" applyFill="1" applyBorder="1" applyAlignment="1" applyProtection="1">
      <alignment horizontal="left" vertical="center" wrapText="1"/>
      <protection locked="0"/>
    </xf>
    <xf numFmtId="49" fontId="16" fillId="5" borderId="31" xfId="0" applyNumberFormat="1" applyFont="1" applyFill="1" applyBorder="1" applyAlignment="1" applyProtection="1">
      <alignment horizontal="left" vertical="center" wrapText="1"/>
      <protection locked="0"/>
    </xf>
    <xf numFmtId="0" fontId="13" fillId="5" borderId="16" xfId="0" applyFont="1" applyFill="1" applyBorder="1" applyAlignment="1" applyProtection="1">
      <alignment horizontal="left" vertical="center"/>
    </xf>
    <xf numFmtId="0" fontId="13" fillId="5" borderId="17" xfId="0" applyFont="1" applyFill="1" applyBorder="1" applyAlignment="1" applyProtection="1">
      <alignment horizontal="left" vertical="center"/>
    </xf>
    <xf numFmtId="0" fontId="1" fillId="8" borderId="0" xfId="0" applyFont="1" applyFill="1" applyAlignment="1" applyProtection="1">
      <alignment horizontal="center"/>
    </xf>
    <xf numFmtId="0" fontId="15" fillId="5" borderId="6" xfId="0" applyFont="1" applyFill="1" applyBorder="1" applyAlignment="1" applyProtection="1">
      <alignment horizontal="center" vertical="center"/>
    </xf>
    <xf numFmtId="0" fontId="15" fillId="5" borderId="7" xfId="0" applyFont="1" applyFill="1" applyBorder="1" applyAlignment="1" applyProtection="1">
      <alignment horizontal="center" vertical="center"/>
    </xf>
    <xf numFmtId="0" fontId="9" fillId="10" borderId="30" xfId="0" applyFont="1" applyFill="1" applyBorder="1" applyAlignment="1" applyProtection="1">
      <alignment horizontal="center" vertical="center" wrapText="1"/>
    </xf>
    <xf numFmtId="0" fontId="9" fillId="10" borderId="34" xfId="0" applyFont="1" applyFill="1" applyBorder="1" applyAlignment="1" applyProtection="1">
      <alignment horizontal="center" vertical="center" wrapText="1"/>
    </xf>
    <xf numFmtId="0" fontId="34" fillId="5" borderId="8" xfId="1" applyFont="1" applyFill="1" applyBorder="1" applyAlignment="1" applyProtection="1">
      <alignment horizontal="center" vertical="center"/>
    </xf>
    <xf numFmtId="0" fontId="34" fillId="5" borderId="1" xfId="1" applyFont="1" applyFill="1" applyBorder="1" applyAlignment="1" applyProtection="1">
      <alignment horizontal="center" vertical="center"/>
    </xf>
    <xf numFmtId="0" fontId="34" fillId="5" borderId="9" xfId="1" applyFont="1" applyFill="1" applyBorder="1" applyAlignment="1" applyProtection="1">
      <alignment horizontal="center" vertical="center"/>
    </xf>
    <xf numFmtId="0" fontId="31" fillId="8" borderId="21" xfId="0" applyFont="1" applyFill="1" applyBorder="1" applyAlignment="1">
      <alignment horizontal="right" vertical="top" wrapText="1"/>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F5A1A9"/>
      <color rgb="FFC2C2C2"/>
      <color rgb="FF009A96"/>
      <color rgb="FF006666"/>
      <color rgb="FFE8E8E8"/>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wmf"/><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wmf"/><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19</xdr:col>
      <xdr:colOff>65861</xdr:colOff>
      <xdr:row>0</xdr:row>
      <xdr:rowOff>149679</xdr:rowOff>
    </xdr:from>
    <xdr:to>
      <xdr:col>32</xdr:col>
      <xdr:colOff>158457</xdr:colOff>
      <xdr:row>51</xdr:row>
      <xdr:rowOff>136072</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918182" y="149679"/>
          <a:ext cx="7549311" cy="9701893"/>
        </a:xfrm>
        <a:prstGeom prst="rect">
          <a:avLst/>
        </a:prstGeom>
        <a:ln>
          <a:noFill/>
        </a:ln>
        <a:effectLst>
          <a:outerShdw blurRad="317500" dist="50800" dir="5400000" algn="tl" rotWithShape="0">
            <a:srgbClr val="000000">
              <a:alpha val="70000"/>
            </a:srgbClr>
          </a:outerShdw>
        </a:effectLst>
      </xdr:spPr>
    </xdr:pic>
    <xdr:clientData/>
  </xdr:twoCellAnchor>
  <xdr:twoCellAnchor editAs="oneCell">
    <xdr:from>
      <xdr:col>44</xdr:col>
      <xdr:colOff>410350</xdr:colOff>
      <xdr:row>0</xdr:row>
      <xdr:rowOff>149678</xdr:rowOff>
    </xdr:from>
    <xdr:to>
      <xdr:col>56</xdr:col>
      <xdr:colOff>575863</xdr:colOff>
      <xdr:row>51</xdr:row>
      <xdr:rowOff>149679</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067243" y="149678"/>
          <a:ext cx="7513370" cy="9715501"/>
        </a:xfrm>
        <a:prstGeom prst="rect">
          <a:avLst/>
        </a:prstGeom>
        <a:ln>
          <a:noFill/>
        </a:ln>
        <a:effectLst>
          <a:outerShdw blurRad="317500" dist="50800" dir="5400000" algn="tl" rotWithShape="0">
            <a:srgbClr val="000000">
              <a:alpha val="70000"/>
            </a:srgbClr>
          </a:outerShdw>
        </a:effectLst>
      </xdr:spPr>
    </xdr:pic>
    <xdr:clientData/>
  </xdr:twoCellAnchor>
  <xdr:twoCellAnchor editAs="oneCell">
    <xdr:from>
      <xdr:col>7</xdr:col>
      <xdr:colOff>215900</xdr:colOff>
      <xdr:row>0</xdr:row>
      <xdr:rowOff>139699</xdr:rowOff>
    </xdr:from>
    <xdr:to>
      <xdr:col>18</xdr:col>
      <xdr:colOff>928007</xdr:colOff>
      <xdr:row>51</xdr:row>
      <xdr:rowOff>136070</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39364" y="139699"/>
          <a:ext cx="7474857" cy="9711871"/>
        </a:xfrm>
        <a:prstGeom prst="rect">
          <a:avLst/>
        </a:prstGeom>
        <a:effectLst>
          <a:outerShdw blurRad="317500" dist="50800" dir="5400000" algn="ctr" rotWithShape="0">
            <a:srgbClr val="000000">
              <a:alpha val="70000"/>
            </a:srgbClr>
          </a:outerShdw>
        </a:effectLst>
      </xdr:spPr>
    </xdr:pic>
    <xdr:clientData/>
  </xdr:twoCellAnchor>
  <xdr:twoCellAnchor editAs="oneCell">
    <xdr:from>
      <xdr:col>32</xdr:col>
      <xdr:colOff>244929</xdr:colOff>
      <xdr:row>0</xdr:row>
      <xdr:rowOff>136071</xdr:rowOff>
    </xdr:from>
    <xdr:to>
      <xdr:col>44</xdr:col>
      <xdr:colOff>300594</xdr:colOff>
      <xdr:row>51</xdr:row>
      <xdr:rowOff>149679</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553965" y="136071"/>
          <a:ext cx="7403522" cy="9729108"/>
        </a:xfrm>
        <a:prstGeom prst="rect">
          <a:avLst/>
        </a:prstGeom>
        <a:ln>
          <a:noFill/>
        </a:ln>
        <a:effectLst>
          <a:outerShdw blurRad="317500" dist="50800" dir="5400000" algn="tl" rotWithShape="0">
            <a:srgbClr val="333333">
              <a:alpha val="70000"/>
            </a:srgbClr>
          </a:outerShdw>
        </a:effectLst>
      </xdr:spPr>
    </xdr:pic>
    <xdr:clientData/>
  </xdr:twoCellAnchor>
  <xdr:twoCellAnchor editAs="oneCell">
    <xdr:from>
      <xdr:col>1</xdr:col>
      <xdr:colOff>81643</xdr:colOff>
      <xdr:row>0</xdr:row>
      <xdr:rowOff>136070</xdr:rowOff>
    </xdr:from>
    <xdr:to>
      <xdr:col>7</xdr:col>
      <xdr:colOff>77933</xdr:colOff>
      <xdr:row>51</xdr:row>
      <xdr:rowOff>136071</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93964" y="136070"/>
          <a:ext cx="7507433" cy="97155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626268</xdr:colOff>
      <xdr:row>1</xdr:row>
      <xdr:rowOff>400051</xdr:rowOff>
    </xdr:from>
    <xdr:to>
      <xdr:col>2</xdr:col>
      <xdr:colOff>2194420</xdr:colOff>
      <xdr:row>1</xdr:row>
      <xdr:rowOff>1381125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487" y="769145"/>
          <a:ext cx="3961308" cy="981074"/>
        </a:xfrm>
        <a:prstGeom prst="rect">
          <a:avLst/>
        </a:prstGeom>
        <a:effectLst>
          <a:outerShdw blurRad="241300" dist="50800" dir="6120000" sx="106000" sy="106000" algn="ctr" rotWithShape="0">
            <a:schemeClr val="bg2">
              <a:lumMod val="50000"/>
              <a:alpha val="29000"/>
            </a:schemeClr>
          </a:outerShdw>
        </a:effectLst>
      </xdr:spPr>
    </xdr:pic>
    <xdr:clientData/>
  </xdr:twoCellAnchor>
  <xdr:twoCellAnchor editAs="oneCell">
    <xdr:from>
      <xdr:col>9</xdr:col>
      <xdr:colOff>347170</xdr:colOff>
      <xdr:row>1</xdr:row>
      <xdr:rowOff>249047</xdr:rowOff>
    </xdr:from>
    <xdr:to>
      <xdr:col>9</xdr:col>
      <xdr:colOff>1499695</xdr:colOff>
      <xdr:row>1</xdr:row>
      <xdr:rowOff>1381700</xdr:rowOff>
    </xdr:to>
    <xdr:pic>
      <xdr:nvPicPr>
        <xdr:cNvPr id="5" name="Picture 4"/>
        <xdr:cNvPicPr>
          <a:picLocks noChangeAspect="1"/>
        </xdr:cNvPicPr>
      </xdr:nvPicPr>
      <xdr:blipFill>
        <a:blip xmlns:r="http://schemas.openxmlformats.org/officeDocument/2006/relationships" r:embed="rId2"/>
        <a:stretch>
          <a:fillRect/>
        </a:stretch>
      </xdr:blipFill>
      <xdr:spPr>
        <a:xfrm>
          <a:off x="14241764" y="618141"/>
          <a:ext cx="1152525" cy="1132653"/>
        </a:xfrm>
        <a:prstGeom prst="rect">
          <a:avLst/>
        </a:prstGeom>
        <a:effectLst>
          <a:outerShdw blurRad="177800" dist="50800" dir="5400000" sx="97000" sy="97000" algn="ctr" rotWithShape="0">
            <a:srgbClr val="000000">
              <a:alpha val="66000"/>
            </a:srgbClr>
          </a:outerShdw>
        </a:effectLst>
      </xdr:spPr>
    </xdr:pic>
    <xdr:clientData/>
  </xdr:twoCellAnchor>
  <xdr:twoCellAnchor editAs="oneCell">
    <xdr:from>
      <xdr:col>8</xdr:col>
      <xdr:colOff>352425</xdr:colOff>
      <xdr:row>1</xdr:row>
      <xdr:rowOff>249046</xdr:rowOff>
    </xdr:from>
    <xdr:to>
      <xdr:col>8</xdr:col>
      <xdr:colOff>1470882</xdr:colOff>
      <xdr:row>1</xdr:row>
      <xdr:rowOff>1353946</xdr:rowOff>
    </xdr:to>
    <xdr:pic>
      <xdr:nvPicPr>
        <xdr:cNvPr id="6" name="Picture 5"/>
        <xdr:cNvPicPr>
          <a:picLocks noChangeAspect="1"/>
        </xdr:cNvPicPr>
      </xdr:nvPicPr>
      <xdr:blipFill>
        <a:blip xmlns:r="http://schemas.openxmlformats.org/officeDocument/2006/relationships" r:embed="rId3"/>
        <a:stretch>
          <a:fillRect/>
        </a:stretch>
      </xdr:blipFill>
      <xdr:spPr>
        <a:xfrm>
          <a:off x="12449175" y="618140"/>
          <a:ext cx="1118457" cy="1104900"/>
        </a:xfrm>
        <a:prstGeom prst="rect">
          <a:avLst/>
        </a:prstGeom>
        <a:effectLst>
          <a:outerShdw blurRad="203200" dist="50800" dir="5400000" sx="97000" sy="97000" algn="ctr" rotWithShape="0">
            <a:srgbClr val="000000">
              <a:alpha val="65000"/>
            </a:srgbClr>
          </a:outerShdw>
        </a:effectLst>
      </xdr:spPr>
    </xdr:pic>
    <xdr:clientData/>
  </xdr:twoCellAnchor>
  <xdr:twoCellAnchor editAs="oneCell">
    <xdr:from>
      <xdr:col>10</xdr:col>
      <xdr:colOff>342900</xdr:colOff>
      <xdr:row>1</xdr:row>
      <xdr:rowOff>261418</xdr:rowOff>
    </xdr:from>
    <xdr:to>
      <xdr:col>10</xdr:col>
      <xdr:colOff>1476375</xdr:colOff>
      <xdr:row>1</xdr:row>
      <xdr:rowOff>1382300</xdr:rowOff>
    </xdr:to>
    <xdr:pic>
      <xdr:nvPicPr>
        <xdr:cNvPr id="7" name="Picture 6"/>
        <xdr:cNvPicPr>
          <a:picLocks noChangeAspect="1"/>
        </xdr:cNvPicPr>
      </xdr:nvPicPr>
      <xdr:blipFill>
        <a:blip xmlns:r="http://schemas.openxmlformats.org/officeDocument/2006/relationships" r:embed="rId4"/>
        <a:stretch>
          <a:fillRect/>
        </a:stretch>
      </xdr:blipFill>
      <xdr:spPr>
        <a:xfrm>
          <a:off x="15975806" y="630512"/>
          <a:ext cx="1133475" cy="1120882"/>
        </a:xfrm>
        <a:prstGeom prst="rect">
          <a:avLst/>
        </a:prstGeom>
        <a:effectLst>
          <a:outerShdw blurRad="190500" dist="50800" dir="5400000" sx="95000" sy="95000" algn="ctr" rotWithShape="0">
            <a:srgbClr val="000000">
              <a:alpha val="64000"/>
            </a:srgbClr>
          </a:outerShdw>
        </a:effectLst>
      </xdr:spPr>
    </xdr:pic>
    <xdr:clientData/>
  </xdr:twoCellAnchor>
  <xdr:twoCellAnchor>
    <xdr:from>
      <xdr:col>11</xdr:col>
      <xdr:colOff>95250</xdr:colOff>
      <xdr:row>16</xdr:row>
      <xdr:rowOff>250030</xdr:rowOff>
    </xdr:from>
    <xdr:to>
      <xdr:col>11</xdr:col>
      <xdr:colOff>583406</xdr:colOff>
      <xdr:row>17</xdr:row>
      <xdr:rowOff>285749</xdr:rowOff>
    </xdr:to>
    <xdr:sp macro="" textlink="">
      <xdr:nvSpPr>
        <xdr:cNvPr id="8" name="Left Arrow 7"/>
        <xdr:cNvSpPr/>
      </xdr:nvSpPr>
      <xdr:spPr>
        <a:xfrm>
          <a:off x="17240250" y="9203530"/>
          <a:ext cx="488156" cy="547688"/>
        </a:xfrm>
        <a:prstGeom prst="leftArrow">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638174</xdr:colOff>
      <xdr:row>1</xdr:row>
      <xdr:rowOff>257176</xdr:rowOff>
    </xdr:from>
    <xdr:to>
      <xdr:col>2</xdr:col>
      <xdr:colOff>2206326</xdr:colOff>
      <xdr:row>1</xdr:row>
      <xdr:rowOff>1238250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1364" y="454245"/>
          <a:ext cx="3954876" cy="981074"/>
        </a:xfrm>
        <a:prstGeom prst="rect">
          <a:avLst/>
        </a:prstGeom>
        <a:effectLst>
          <a:outerShdw blurRad="254000" dist="50800" dir="5400000" sx="106000" sy="106000" algn="ctr" rotWithShape="0">
            <a:schemeClr val="bg2">
              <a:lumMod val="50000"/>
              <a:alpha val="29000"/>
            </a:schemeClr>
          </a:outerShdw>
        </a:effectLst>
      </xdr:spPr>
    </xdr:pic>
    <xdr:clientData/>
  </xdr:twoCellAnchor>
  <xdr:twoCellAnchor editAs="oneCell">
    <xdr:from>
      <xdr:col>9</xdr:col>
      <xdr:colOff>288597</xdr:colOff>
      <xdr:row>1</xdr:row>
      <xdr:rowOff>83316</xdr:rowOff>
    </xdr:from>
    <xdr:to>
      <xdr:col>9</xdr:col>
      <xdr:colOff>1441122</xdr:colOff>
      <xdr:row>1</xdr:row>
      <xdr:rowOff>1215969</xdr:rowOff>
    </xdr:to>
    <xdr:pic>
      <xdr:nvPicPr>
        <xdr:cNvPr id="3" name="Picture 2"/>
        <xdr:cNvPicPr>
          <a:picLocks noChangeAspect="1"/>
        </xdr:cNvPicPr>
      </xdr:nvPicPr>
      <xdr:blipFill>
        <a:blip xmlns:r="http://schemas.openxmlformats.org/officeDocument/2006/relationships" r:embed="rId2"/>
        <a:stretch>
          <a:fillRect/>
        </a:stretch>
      </xdr:blipFill>
      <xdr:spPr>
        <a:xfrm>
          <a:off x="13930149" y="280385"/>
          <a:ext cx="1152525" cy="1132653"/>
        </a:xfrm>
        <a:prstGeom prst="rect">
          <a:avLst/>
        </a:prstGeom>
        <a:effectLst>
          <a:outerShdw blurRad="177800" dist="50800" dir="5400000" sx="97000" sy="97000" algn="ctr" rotWithShape="0">
            <a:srgbClr val="000000">
              <a:alpha val="66000"/>
            </a:srgbClr>
          </a:outerShdw>
        </a:effectLst>
      </xdr:spPr>
    </xdr:pic>
    <xdr:clientData/>
  </xdr:twoCellAnchor>
  <xdr:twoCellAnchor editAs="oneCell">
    <xdr:from>
      <xdr:col>8</xdr:col>
      <xdr:colOff>315748</xdr:colOff>
      <xdr:row>1</xdr:row>
      <xdr:rowOff>83316</xdr:rowOff>
    </xdr:from>
    <xdr:to>
      <xdr:col>8</xdr:col>
      <xdr:colOff>1434205</xdr:colOff>
      <xdr:row>1</xdr:row>
      <xdr:rowOff>1188216</xdr:rowOff>
    </xdr:to>
    <xdr:pic>
      <xdr:nvPicPr>
        <xdr:cNvPr id="4" name="Picture 3"/>
        <xdr:cNvPicPr>
          <a:picLocks noChangeAspect="1"/>
        </xdr:cNvPicPr>
      </xdr:nvPicPr>
      <xdr:blipFill>
        <a:blip xmlns:r="http://schemas.openxmlformats.org/officeDocument/2006/relationships" r:embed="rId3"/>
        <a:stretch>
          <a:fillRect/>
        </a:stretch>
      </xdr:blipFill>
      <xdr:spPr>
        <a:xfrm>
          <a:off x="12161782" y="280385"/>
          <a:ext cx="1118457" cy="1104900"/>
        </a:xfrm>
        <a:prstGeom prst="rect">
          <a:avLst/>
        </a:prstGeom>
        <a:effectLst>
          <a:outerShdw blurRad="203200" dist="50800" dir="5400000" sx="97000" sy="97000" algn="ctr" rotWithShape="0">
            <a:srgbClr val="000000">
              <a:alpha val="65000"/>
            </a:srgbClr>
          </a:outerShdw>
        </a:effectLst>
      </xdr:spPr>
    </xdr:pic>
    <xdr:clientData/>
  </xdr:twoCellAnchor>
  <xdr:twoCellAnchor editAs="oneCell">
    <xdr:from>
      <xdr:col>10</xdr:col>
      <xdr:colOff>295275</xdr:colOff>
      <xdr:row>1</xdr:row>
      <xdr:rowOff>106636</xdr:rowOff>
    </xdr:from>
    <xdr:to>
      <xdr:col>10</xdr:col>
      <xdr:colOff>1428750</xdr:colOff>
      <xdr:row>1</xdr:row>
      <xdr:rowOff>1227518</xdr:rowOff>
    </xdr:to>
    <xdr:pic>
      <xdr:nvPicPr>
        <xdr:cNvPr id="5" name="Picture 4"/>
        <xdr:cNvPicPr>
          <a:picLocks noChangeAspect="1"/>
        </xdr:cNvPicPr>
      </xdr:nvPicPr>
      <xdr:blipFill>
        <a:blip xmlns:r="http://schemas.openxmlformats.org/officeDocument/2006/relationships" r:embed="rId4"/>
        <a:stretch>
          <a:fillRect/>
        </a:stretch>
      </xdr:blipFill>
      <xdr:spPr>
        <a:xfrm>
          <a:off x="15666654" y="303705"/>
          <a:ext cx="1133475" cy="1120882"/>
        </a:xfrm>
        <a:prstGeom prst="rect">
          <a:avLst/>
        </a:prstGeom>
        <a:effectLst>
          <a:outerShdw blurRad="190500" dist="50800" dir="5400000" sx="95000" sy="95000" algn="ctr" rotWithShape="0">
            <a:srgbClr val="000000">
              <a:alpha val="64000"/>
            </a:srgbClr>
          </a:outerShdw>
        </a:effectLst>
      </xdr:spPr>
    </xdr:pic>
    <xdr:clientData/>
  </xdr:twoCellAnchor>
  <xdr:twoCellAnchor>
    <xdr:from>
      <xdr:col>11</xdr:col>
      <xdr:colOff>95250</xdr:colOff>
      <xdr:row>16</xdr:row>
      <xdr:rowOff>250030</xdr:rowOff>
    </xdr:from>
    <xdr:to>
      <xdr:col>11</xdr:col>
      <xdr:colOff>583406</xdr:colOff>
      <xdr:row>17</xdr:row>
      <xdr:rowOff>285749</xdr:rowOff>
    </xdr:to>
    <xdr:sp macro="" textlink="">
      <xdr:nvSpPr>
        <xdr:cNvPr id="8" name="Left Arrow 7"/>
        <xdr:cNvSpPr/>
      </xdr:nvSpPr>
      <xdr:spPr>
        <a:xfrm>
          <a:off x="17240250" y="9241630"/>
          <a:ext cx="488156" cy="550069"/>
        </a:xfrm>
        <a:prstGeom prst="leftArrow">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mdtrip.org/AlternativeCommute.aspx" TargetMode="External"/><Relationship Id="rId18" Type="http://schemas.openxmlformats.org/officeDocument/2006/relationships/hyperlink" Target="http://www.loyola.edu/~/media/department/sustainability/documents/guides/battery%20recycling%20bin%20locations.ashx?la=en" TargetMode="External"/><Relationship Id="rId26" Type="http://schemas.openxmlformats.org/officeDocument/2006/relationships/hyperlink" Target="http://www.loyola.edu/department/sustainability/programs/good-stuff-campaign" TargetMode="External"/><Relationship Id="rId3" Type="http://schemas.openxmlformats.org/officeDocument/2006/relationships/hyperlink" Target="https://www.facebook.com/loyolasustainability" TargetMode="External"/><Relationship Id="rId21" Type="http://schemas.openxmlformats.org/officeDocument/2006/relationships/hyperlink" Target="http://www.meatlessmonday.com/images/photos/2010/08/mm_general_kit.pdf" TargetMode="External"/><Relationship Id="rId7" Type="http://schemas.openxmlformats.org/officeDocument/2006/relationships/hyperlink" Target="http://www.ecospark.ca/changingcurrents/waterquality" TargetMode="External"/><Relationship Id="rId12" Type="http://schemas.openxmlformats.org/officeDocument/2006/relationships/hyperlink" Target="http://www.epa.gov/region3/green/home.html" TargetMode="External"/><Relationship Id="rId17" Type="http://schemas.openxmlformats.org/officeDocument/2006/relationships/hyperlink" Target="http://www.loyola.edu/department/ehs.aspx" TargetMode="External"/><Relationship Id="rId25" Type="http://schemas.openxmlformats.org/officeDocument/2006/relationships/hyperlink" Target="https://sc.loyola.edu/department/ccsj/community-service/donations" TargetMode="External"/><Relationship Id="rId33" Type="http://schemas.openxmlformats.org/officeDocument/2006/relationships/drawing" Target="../drawings/drawing2.xml"/><Relationship Id="rId2" Type="http://schemas.openxmlformats.org/officeDocument/2006/relationships/hyperlink" Target="http://www.loyola.edu/~/media/department/sustainability/documents/guides/greenguide-employees.ashx?la=en" TargetMode="External"/><Relationship Id="rId16" Type="http://schemas.openxmlformats.org/officeDocument/2006/relationships/hyperlink" Target="http://www.loyola.edu/department/technologyservices/services/filestorage" TargetMode="External"/><Relationship Id="rId20" Type="http://schemas.openxmlformats.org/officeDocument/2006/relationships/hyperlink" Target="http://govansmarket.weebly.com/" TargetMode="External"/><Relationship Id="rId29" Type="http://schemas.openxmlformats.org/officeDocument/2006/relationships/hyperlink" Target="http://loyola.doublemap.com/map/" TargetMode="External"/><Relationship Id="rId1" Type="http://schemas.openxmlformats.org/officeDocument/2006/relationships/hyperlink" Target="http://www.loyola.edu/department/sustainability/newsletter-archive" TargetMode="External"/><Relationship Id="rId6" Type="http://schemas.openxmlformats.org/officeDocument/2006/relationships/hyperlink" Target="http://tainofarm.com/growing-and-buying-local-and-organic-food/" TargetMode="External"/><Relationship Id="rId11" Type="http://schemas.openxmlformats.org/officeDocument/2006/relationships/hyperlink" Target="https://www.youtube.com/watch?v=9GorqroigqM" TargetMode="External"/><Relationship Id="rId24" Type="http://schemas.openxmlformats.org/officeDocument/2006/relationships/hyperlink" Target="http://www.ewg.org/guides/cleaners" TargetMode="External"/><Relationship Id="rId32" Type="http://schemas.openxmlformats.org/officeDocument/2006/relationships/printerSettings" Target="../printerSettings/printerSettings2.bin"/><Relationship Id="rId5" Type="http://schemas.openxmlformats.org/officeDocument/2006/relationships/hyperlink" Target="https://www.youtube.com/watch?v=ByCOTG2-mhg" TargetMode="External"/><Relationship Id="rId15" Type="http://schemas.openxmlformats.org/officeDocument/2006/relationships/hyperlink" Target="http://www.loyola.edu/~/media/department/sustainability/documents/guides/greenguide-employees.ashx?la=en" TargetMode="External"/><Relationship Id="rId23" Type="http://schemas.openxmlformats.org/officeDocument/2006/relationships/hyperlink" Target="http://www.ewg.org/meateatersguide/at-a-glance-brochure/" TargetMode="External"/><Relationship Id="rId28" Type="http://schemas.openxmlformats.org/officeDocument/2006/relationships/hyperlink" Target="http://www.baltimoresustainability.org/transportation/public-transit" TargetMode="External"/><Relationship Id="rId10" Type="http://schemas.openxmlformats.org/officeDocument/2006/relationships/hyperlink" Target="http://www.scu.edu/ethics/practicing/focusareas/environmental_ethics/lesson5.html" TargetMode="External"/><Relationship Id="rId19" Type="http://schemas.openxmlformats.org/officeDocument/2006/relationships/hyperlink" Target="http://myctlportal.com/konica-minolta" TargetMode="External"/><Relationship Id="rId31" Type="http://schemas.openxmlformats.org/officeDocument/2006/relationships/hyperlink" Target="http://www.loyola.edu/~/media/department/sustainability/documents/energy-management-plan.ashx?la=en" TargetMode="External"/><Relationship Id="rId4" Type="http://schemas.openxmlformats.org/officeDocument/2006/relationships/hyperlink" Target="https://www.youtube.com/watch?v=taGlcdPCiTI" TargetMode="External"/><Relationship Id="rId9" Type="http://schemas.openxmlformats.org/officeDocument/2006/relationships/hyperlink" Target="https://www.youtube.com/watch?v=0hl9WKT02Kw" TargetMode="External"/><Relationship Id="rId14" Type="http://schemas.openxmlformats.org/officeDocument/2006/relationships/hyperlink" Target="https://www.youtube.com/watch?v=Doeb6QWJ5kA" TargetMode="External"/><Relationship Id="rId22" Type="http://schemas.openxmlformats.org/officeDocument/2006/relationships/hyperlink" Target="http://www.ewg.org/meateatersguide/at-a-glance-brochure/" TargetMode="External"/><Relationship Id="rId27" Type="http://schemas.openxmlformats.org/officeDocument/2006/relationships/hyperlink" Target="http://fairtradeusa.org/what-is-fair-trade" TargetMode="External"/><Relationship Id="rId30" Type="http://schemas.openxmlformats.org/officeDocument/2006/relationships/hyperlink" Target="http://www.loyola.edu/~/media/department/sustainability/documents/energy-management-plan.ashx?la=en" TargetMode="External"/><Relationship Id="rId8" Type="http://schemas.openxmlformats.org/officeDocument/2006/relationships/hyperlink" Target="https://www.youtube.com/watch?v=3v-w8Cyfoq8"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ewg.org/meateatersguide/at-a-glance-brochure/" TargetMode="External"/><Relationship Id="rId18" Type="http://schemas.openxmlformats.org/officeDocument/2006/relationships/hyperlink" Target="https://www.youtube.com/watch?v=taGlcdPCiTI" TargetMode="External"/><Relationship Id="rId26" Type="http://schemas.openxmlformats.org/officeDocument/2006/relationships/hyperlink" Target="http://www.epa.gov/region3/green/home.html" TargetMode="External"/><Relationship Id="rId3" Type="http://schemas.openxmlformats.org/officeDocument/2006/relationships/hyperlink" Target="http://www.loyola.edu/~/media/department/sustainability/documents/energy-management-plan.ashx?la=en" TargetMode="External"/><Relationship Id="rId21" Type="http://schemas.openxmlformats.org/officeDocument/2006/relationships/hyperlink" Target="http://www.ecospark.ca/changingcurrents/waterquality" TargetMode="External"/><Relationship Id="rId7" Type="http://schemas.openxmlformats.org/officeDocument/2006/relationships/hyperlink" Target="http://www.loyola.edu/department/sustainability/programs/good-stuff-campaign" TargetMode="External"/><Relationship Id="rId12" Type="http://schemas.openxmlformats.org/officeDocument/2006/relationships/hyperlink" Target="http://www.ewg.org/meateatersguide/at-a-glance-brochure/" TargetMode="External"/><Relationship Id="rId17" Type="http://schemas.openxmlformats.org/officeDocument/2006/relationships/hyperlink" Target="https://www.facebook.com/loyolasustainability" TargetMode="External"/><Relationship Id="rId25" Type="http://schemas.openxmlformats.org/officeDocument/2006/relationships/hyperlink" Target="https://www.youtube.com/watch?v=9GorqroigqM" TargetMode="External"/><Relationship Id="rId33" Type="http://schemas.openxmlformats.org/officeDocument/2006/relationships/drawing" Target="../drawings/drawing3.xml"/><Relationship Id="rId2" Type="http://schemas.openxmlformats.org/officeDocument/2006/relationships/hyperlink" Target="http://myctlportal.com/konica-minolta" TargetMode="External"/><Relationship Id="rId16" Type="http://schemas.openxmlformats.org/officeDocument/2006/relationships/hyperlink" Target="http://www.baltimoresustainability.org/transportation/public-transit" TargetMode="External"/><Relationship Id="rId20" Type="http://schemas.openxmlformats.org/officeDocument/2006/relationships/hyperlink" Target="http://tainofarm.com/growing-and-buying-local-and-organic-food/" TargetMode="External"/><Relationship Id="rId29" Type="http://schemas.openxmlformats.org/officeDocument/2006/relationships/hyperlink" Target="http://www.loyola.edu/department/technologyservices/services/filestorage" TargetMode="External"/><Relationship Id="rId1" Type="http://schemas.openxmlformats.org/officeDocument/2006/relationships/hyperlink" Target="http://www.loyola.edu/department/sustainability/newsletter-archive" TargetMode="External"/><Relationship Id="rId6" Type="http://schemas.openxmlformats.org/officeDocument/2006/relationships/hyperlink" Target="https://sc.loyola.edu/department/ccsj/community-service/donations" TargetMode="External"/><Relationship Id="rId11" Type="http://schemas.openxmlformats.org/officeDocument/2006/relationships/hyperlink" Target="http://govansmarket.weebly.com/" TargetMode="External"/><Relationship Id="rId24" Type="http://schemas.openxmlformats.org/officeDocument/2006/relationships/hyperlink" Target="http://www.scu.edu/ethics/practicing/focusareas/environmental_ethics/lesson5.html" TargetMode="External"/><Relationship Id="rId32" Type="http://schemas.openxmlformats.org/officeDocument/2006/relationships/printerSettings" Target="../printerSettings/printerSettings3.bin"/><Relationship Id="rId5" Type="http://schemas.openxmlformats.org/officeDocument/2006/relationships/hyperlink" Target="http://loyola.doublemap.com/map/" TargetMode="External"/><Relationship Id="rId15" Type="http://schemas.openxmlformats.org/officeDocument/2006/relationships/hyperlink" Target="http://www.loyola.edu/~/media/department/sustainability/documents/guides/greenguide-employees.ashx?la=en" TargetMode="External"/><Relationship Id="rId23" Type="http://schemas.openxmlformats.org/officeDocument/2006/relationships/hyperlink" Target="https://www.youtube.com/watch?v=0hl9WKT02Kw" TargetMode="External"/><Relationship Id="rId28" Type="http://schemas.openxmlformats.org/officeDocument/2006/relationships/hyperlink" Target="https://www.youtube.com/watch?v=Doeb6QWJ5kA" TargetMode="External"/><Relationship Id="rId10" Type="http://schemas.openxmlformats.org/officeDocument/2006/relationships/hyperlink" Target="http://www.meatlessmonday.com/images/photos/2010/08/mm_general_kit.pdf" TargetMode="External"/><Relationship Id="rId19" Type="http://schemas.openxmlformats.org/officeDocument/2006/relationships/hyperlink" Target="https://www.youtube.com/watch?v=ByCOTG2-mhg" TargetMode="External"/><Relationship Id="rId31" Type="http://schemas.openxmlformats.org/officeDocument/2006/relationships/hyperlink" Target="http://www.loyola.edu/~/media/department/sustainability/documents/guides/battery%20recycling%20bin%20locations.ashx?la=en" TargetMode="External"/><Relationship Id="rId4" Type="http://schemas.openxmlformats.org/officeDocument/2006/relationships/hyperlink" Target="http://www.loyola.edu/~/media/department/sustainability/documents/energy-management-plan.ashx?la=en" TargetMode="External"/><Relationship Id="rId9" Type="http://schemas.openxmlformats.org/officeDocument/2006/relationships/hyperlink" Target="http://www.ewg.org/guides/subcategories/25-HandWashingDetergent" TargetMode="External"/><Relationship Id="rId14" Type="http://schemas.openxmlformats.org/officeDocument/2006/relationships/hyperlink" Target="http://www.loyola.edu/department/sustainability/resources/go-green" TargetMode="External"/><Relationship Id="rId22" Type="http://schemas.openxmlformats.org/officeDocument/2006/relationships/hyperlink" Target="https://www.youtube.com/watch?v=3v-w8Cyfoq8" TargetMode="External"/><Relationship Id="rId27" Type="http://schemas.openxmlformats.org/officeDocument/2006/relationships/hyperlink" Target="http://www.mdtrip.org/AlternativeCommute.aspx" TargetMode="External"/><Relationship Id="rId30" Type="http://schemas.openxmlformats.org/officeDocument/2006/relationships/hyperlink" Target="http://www.loyola.edu/department/ehs.aspx" TargetMode="External"/><Relationship Id="rId8" Type="http://schemas.openxmlformats.org/officeDocument/2006/relationships/hyperlink" Target="http://fairtradeusa.org/what-is-fair-tra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C53:BK96"/>
  <sheetViews>
    <sheetView showGridLines="0" showRowColHeaders="0" tabSelected="1" zoomScale="70" zoomScaleNormal="70" workbookViewId="0">
      <selection activeCell="A5" sqref="A5"/>
    </sheetView>
  </sheetViews>
  <sheetFormatPr defaultRowHeight="15"/>
  <cols>
    <col min="1" max="1" width="9.140625" style="1"/>
    <col min="2" max="2" width="2.28515625" style="1" customWidth="1"/>
    <col min="3" max="3" width="35.42578125" style="1" customWidth="1"/>
    <col min="4" max="4" width="24.28515625" style="1" customWidth="1"/>
    <col min="5" max="5" width="27.42578125" style="1" customWidth="1"/>
    <col min="6" max="6" width="16.5703125" style="1" customWidth="1"/>
    <col min="7" max="7" width="6.7109375" style="1" customWidth="1"/>
    <col min="8" max="8" width="9.5703125" style="1" customWidth="1"/>
    <col min="9" max="9" width="9.140625" style="1" customWidth="1"/>
    <col min="10" max="18" width="9.140625" style="1"/>
    <col min="19" max="19" width="14.5703125" style="1" customWidth="1"/>
    <col min="20" max="20" width="1" style="1" customWidth="1"/>
    <col min="21" max="21" width="23.140625" style="1" customWidth="1"/>
    <col min="22" max="29" width="9.140625" style="1"/>
    <col min="30" max="30" width="6.42578125" style="1" customWidth="1"/>
    <col min="31" max="31" width="1.7109375" style="1" hidden="1" customWidth="1"/>
    <col min="32" max="32" width="7.7109375" style="1" customWidth="1"/>
    <col min="33" max="16384" width="9.140625" style="1"/>
  </cols>
  <sheetData>
    <row r="53" spans="3:6" ht="27.75" customHeight="1" thickBot="1">
      <c r="F53" s="2"/>
    </row>
    <row r="54" spans="3:6" ht="13.5" customHeight="1">
      <c r="C54" s="108" t="s">
        <v>65</v>
      </c>
      <c r="D54" s="109"/>
      <c r="E54" s="110"/>
      <c r="F54" s="4"/>
    </row>
    <row r="55" spans="3:6" ht="11.25" customHeight="1" thickBot="1">
      <c r="C55" s="111"/>
      <c r="D55" s="112"/>
      <c r="E55" s="113"/>
      <c r="F55" s="4"/>
    </row>
    <row r="56" spans="3:6" ht="15" customHeight="1">
      <c r="C56" s="105" t="s">
        <v>64</v>
      </c>
      <c r="D56" s="118" t="s">
        <v>156</v>
      </c>
      <c r="E56" s="119"/>
      <c r="F56" s="3"/>
    </row>
    <row r="57" spans="3:6" ht="15" customHeight="1">
      <c r="C57" s="106"/>
      <c r="D57" s="118"/>
      <c r="E57" s="119"/>
      <c r="F57" s="3"/>
    </row>
    <row r="58" spans="3:6" ht="15" customHeight="1">
      <c r="C58" s="106"/>
      <c r="D58" s="118"/>
      <c r="E58" s="119"/>
      <c r="F58" s="3"/>
    </row>
    <row r="59" spans="3:6" ht="15" customHeight="1">
      <c r="C59" s="106"/>
      <c r="D59" s="118"/>
      <c r="E59" s="119"/>
      <c r="F59" s="3"/>
    </row>
    <row r="60" spans="3:6" ht="15" customHeight="1">
      <c r="C60" s="106"/>
      <c r="D60" s="118"/>
      <c r="E60" s="119"/>
      <c r="F60" s="3"/>
    </row>
    <row r="61" spans="3:6" ht="15" customHeight="1" thickBot="1">
      <c r="C61" s="106"/>
      <c r="D61" s="118"/>
      <c r="E61" s="119"/>
      <c r="F61" s="3"/>
    </row>
    <row r="62" spans="3:6" ht="15" customHeight="1">
      <c r="C62" s="106"/>
      <c r="D62" s="114" t="s">
        <v>135</v>
      </c>
      <c r="E62" s="116" t="s">
        <v>136</v>
      </c>
      <c r="F62" s="3"/>
    </row>
    <row r="63" spans="3:6" ht="75.75" customHeight="1" thickBot="1">
      <c r="C63" s="107"/>
      <c r="D63" s="115"/>
      <c r="E63" s="117"/>
      <c r="F63" s="3"/>
    </row>
    <row r="64" spans="3:6">
      <c r="F64" s="2"/>
    </row>
    <row r="84" spans="52:63">
      <c r="AZ84" s="1" t="s">
        <v>123</v>
      </c>
    </row>
    <row r="90" spans="52:63">
      <c r="AZ90" s="1" t="s">
        <v>124</v>
      </c>
    </row>
    <row r="96" spans="52:63">
      <c r="BK96" s="1" t="s">
        <v>124</v>
      </c>
    </row>
  </sheetData>
  <sheetProtection sheet="1" objects="1" scenarios="1" selectLockedCells="1" selectUnlockedCells="1"/>
  <mergeCells count="5">
    <mergeCell ref="C56:C63"/>
    <mergeCell ref="C54:E55"/>
    <mergeCell ref="D62:D63"/>
    <mergeCell ref="E62:E63"/>
    <mergeCell ref="D56:E6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Q64"/>
  <sheetViews>
    <sheetView showGridLines="0" showRowColHeaders="0" zoomScale="80" zoomScaleNormal="80" workbookViewId="0">
      <selection activeCell="F4" sqref="F4"/>
    </sheetView>
  </sheetViews>
  <sheetFormatPr defaultRowHeight="15"/>
  <cols>
    <col min="1" max="1" width="9.140625" style="39"/>
    <col min="2" max="2" width="35.85546875" style="39" customWidth="1"/>
    <col min="3" max="3" width="52.42578125" style="39" customWidth="1"/>
    <col min="4" max="4" width="38.85546875" style="51" customWidth="1"/>
    <col min="5" max="5" width="9.140625" style="52" customWidth="1"/>
    <col min="6" max="6" width="19.85546875" style="39" customWidth="1"/>
    <col min="7" max="7" width="6.85546875" style="39" hidden="1" customWidth="1"/>
    <col min="8" max="8" width="16.140625" style="39" customWidth="1"/>
    <col min="9" max="9" width="27" style="39" customWidth="1"/>
    <col min="10" max="10" width="26" style="39" customWidth="1"/>
    <col min="11" max="11" width="26.140625" style="39" customWidth="1"/>
    <col min="12" max="12" width="9.7109375" style="39" customWidth="1"/>
    <col min="13" max="16384" width="9.140625" style="39"/>
  </cols>
  <sheetData>
    <row r="1" spans="1:17" ht="29.25" customHeight="1" thickBot="1">
      <c r="A1" s="93"/>
      <c r="B1" s="30"/>
      <c r="C1" s="30"/>
      <c r="D1" s="31"/>
      <c r="E1" s="32"/>
      <c r="F1" s="30"/>
      <c r="G1" s="30"/>
      <c r="H1" s="30"/>
      <c r="I1" s="33"/>
      <c r="J1" s="33"/>
      <c r="K1" s="33"/>
      <c r="L1" s="33"/>
      <c r="M1" s="33"/>
      <c r="N1" s="33"/>
      <c r="O1" s="33"/>
      <c r="P1" s="33"/>
      <c r="Q1" s="33"/>
    </row>
    <row r="2" spans="1:17" ht="147.75" customHeight="1" thickBot="1">
      <c r="A2" s="33"/>
      <c r="B2" s="94"/>
      <c r="C2" s="123" t="s">
        <v>148</v>
      </c>
      <c r="D2" s="123"/>
      <c r="E2" s="123"/>
      <c r="F2" s="124"/>
      <c r="G2" s="41"/>
      <c r="H2" s="134"/>
      <c r="I2" s="34" t="str">
        <f>IF(J4&gt;=10,"Achieved","Planting. . .")</f>
        <v>Planting. . .</v>
      </c>
      <c r="J2" s="35" t="str">
        <f>IF(J4&gt;=25,"Achieved",IF(J4&gt;=21,"Sprouting. . .",IF(J4&lt;20,"     ")))</f>
        <v xml:space="preserve">     </v>
      </c>
      <c r="K2" s="36" t="str">
        <f>IF(J4&gt;=55,"Achieved",IF(J4&lt;=45,"    ",IF(J4&gt;=46,"Growing. . .")))</f>
        <v xml:space="preserve">    </v>
      </c>
      <c r="L2" s="64"/>
      <c r="M2" s="64"/>
      <c r="N2" s="64"/>
      <c r="O2" s="64"/>
      <c r="P2" s="64"/>
      <c r="Q2" s="64"/>
    </row>
    <row r="3" spans="1:17" ht="40.5" customHeight="1" thickBot="1">
      <c r="A3" s="33"/>
      <c r="B3" s="5" t="s">
        <v>0</v>
      </c>
      <c r="C3" s="6" t="s">
        <v>1</v>
      </c>
      <c r="D3" s="7" t="s">
        <v>2</v>
      </c>
      <c r="E3" s="8" t="s">
        <v>3</v>
      </c>
      <c r="F3" s="42" t="s">
        <v>4</v>
      </c>
      <c r="G3" s="43"/>
      <c r="H3" s="134"/>
      <c r="I3" s="127" t="s">
        <v>5</v>
      </c>
      <c r="J3" s="128"/>
      <c r="K3" s="129"/>
      <c r="L3" s="64"/>
      <c r="M3" s="64"/>
      <c r="N3" s="64"/>
      <c r="O3" s="64"/>
      <c r="P3" s="64"/>
      <c r="Q3" s="64"/>
    </row>
    <row r="4" spans="1:17" ht="40.5" customHeight="1" thickBot="1">
      <c r="A4" s="33"/>
      <c r="B4" s="65" t="s">
        <v>67</v>
      </c>
      <c r="C4" s="9" t="s">
        <v>94</v>
      </c>
      <c r="D4" s="10"/>
      <c r="E4" s="11">
        <v>1</v>
      </c>
      <c r="F4" s="53" t="s">
        <v>58</v>
      </c>
      <c r="G4" s="39">
        <f>IF(F4="completed",1,0)</f>
        <v>1</v>
      </c>
      <c r="H4" s="137" t="s">
        <v>62</v>
      </c>
      <c r="I4" s="37"/>
      <c r="J4" s="58">
        <f>SUM(G4:G58)</f>
        <v>1</v>
      </c>
      <c r="K4" s="38"/>
      <c r="L4" s="64"/>
      <c r="M4" s="64"/>
      <c r="N4" s="64"/>
      <c r="O4" s="64"/>
      <c r="P4" s="64"/>
      <c r="Q4" s="64"/>
    </row>
    <row r="5" spans="1:17" ht="40.5" customHeight="1" thickBot="1">
      <c r="A5" s="33"/>
      <c r="B5" s="66" t="s">
        <v>67</v>
      </c>
      <c r="C5" s="12" t="s">
        <v>95</v>
      </c>
      <c r="D5" s="13" t="s">
        <v>76</v>
      </c>
      <c r="E5" s="14">
        <v>1</v>
      </c>
      <c r="F5" s="53"/>
      <c r="G5" s="39">
        <f>IF(F5="completed",1,0)</f>
        <v>0</v>
      </c>
      <c r="H5" s="137"/>
      <c r="I5" s="135"/>
      <c r="J5" s="135"/>
      <c r="K5" s="135"/>
      <c r="L5" s="64"/>
      <c r="M5" s="64"/>
      <c r="N5" s="64"/>
      <c r="O5" s="64"/>
      <c r="P5" s="64"/>
      <c r="Q5" s="64"/>
    </row>
    <row r="6" spans="1:17" ht="40.5" customHeight="1">
      <c r="A6" s="33"/>
      <c r="B6" s="66" t="s">
        <v>67</v>
      </c>
      <c r="C6" s="12" t="s">
        <v>6</v>
      </c>
      <c r="D6" s="13" t="s">
        <v>70</v>
      </c>
      <c r="E6" s="14">
        <v>1</v>
      </c>
      <c r="F6" s="53"/>
      <c r="G6" s="39">
        <f t="shared" ref="G6:G7" si="0">IF(F6="completed",1,0)</f>
        <v>0</v>
      </c>
      <c r="H6" s="136"/>
      <c r="I6" s="130" t="s">
        <v>67</v>
      </c>
      <c r="J6" s="131"/>
      <c r="K6" s="59">
        <f>SUM(G4:G10)/SUM(E4:E10)</f>
        <v>0.1</v>
      </c>
      <c r="L6" s="64"/>
      <c r="M6" s="64"/>
      <c r="N6" s="64"/>
      <c r="O6" s="64"/>
      <c r="P6" s="64"/>
      <c r="Q6" s="64"/>
    </row>
    <row r="7" spans="1:17" ht="40.5" customHeight="1">
      <c r="A7" s="33"/>
      <c r="B7" s="66" t="s">
        <v>67</v>
      </c>
      <c r="C7" s="12" t="s">
        <v>33</v>
      </c>
      <c r="D7" s="75" t="s">
        <v>37</v>
      </c>
      <c r="E7" s="14">
        <v>1</v>
      </c>
      <c r="F7" s="53"/>
      <c r="G7" s="39">
        <f t="shared" si="0"/>
        <v>0</v>
      </c>
      <c r="H7" s="136"/>
      <c r="I7" s="132" t="s">
        <v>7</v>
      </c>
      <c r="J7" s="133"/>
      <c r="K7" s="60">
        <f>SUM(G11:G22)/SUM(E11:E22)</f>
        <v>0</v>
      </c>
      <c r="L7" s="64"/>
      <c r="M7" s="64"/>
      <c r="N7" s="64"/>
      <c r="O7" s="64"/>
      <c r="P7" s="64"/>
      <c r="Q7" s="64"/>
    </row>
    <row r="8" spans="1:17" ht="40.5" customHeight="1">
      <c r="A8" s="33"/>
      <c r="B8" s="66" t="s">
        <v>67</v>
      </c>
      <c r="C8" s="12" t="s">
        <v>102</v>
      </c>
      <c r="D8" s="76" t="s">
        <v>71</v>
      </c>
      <c r="E8" s="14">
        <v>1</v>
      </c>
      <c r="F8" s="53"/>
      <c r="G8" s="39">
        <f>IF(F8="completed",2,0)</f>
        <v>0</v>
      </c>
      <c r="H8" s="136"/>
      <c r="I8" s="132" t="s">
        <v>8</v>
      </c>
      <c r="J8" s="133"/>
      <c r="K8" s="60">
        <f>SUM(G23:G32)/SUM(E23:E32)</f>
        <v>0</v>
      </c>
      <c r="L8" s="64"/>
      <c r="M8" s="64"/>
      <c r="N8" s="64"/>
      <c r="O8" s="64"/>
      <c r="P8" s="64"/>
      <c r="Q8" s="64"/>
    </row>
    <row r="9" spans="1:17" ht="39.75" customHeight="1">
      <c r="A9" s="33"/>
      <c r="B9" s="66" t="s">
        <v>67</v>
      </c>
      <c r="C9" s="12" t="s">
        <v>109</v>
      </c>
      <c r="D9" s="76" t="s">
        <v>38</v>
      </c>
      <c r="E9" s="14">
        <v>2</v>
      </c>
      <c r="F9" s="53"/>
      <c r="G9" s="39">
        <f t="shared" ref="G9" si="1">IF(F9="completed",2,0)</f>
        <v>0</v>
      </c>
      <c r="H9" s="136"/>
      <c r="I9" s="132" t="s">
        <v>17</v>
      </c>
      <c r="J9" s="133"/>
      <c r="K9" s="60">
        <f>SUM(G36:G41)/SUM(E36:E41)</f>
        <v>0</v>
      </c>
      <c r="L9" s="64"/>
      <c r="M9" s="150"/>
      <c r="N9" s="150"/>
      <c r="O9" s="150"/>
      <c r="P9" s="64"/>
      <c r="Q9" s="64"/>
    </row>
    <row r="10" spans="1:17" ht="39.75" customHeight="1">
      <c r="A10" s="33"/>
      <c r="B10" s="66" t="s">
        <v>67</v>
      </c>
      <c r="C10" s="16" t="s">
        <v>77</v>
      </c>
      <c r="D10" s="13"/>
      <c r="E10" s="14">
        <v>3</v>
      </c>
      <c r="F10" s="53"/>
      <c r="G10" s="39">
        <f>IF(F10="completed",3,0)</f>
        <v>0</v>
      </c>
      <c r="H10" s="136"/>
      <c r="I10" s="132" t="s">
        <v>22</v>
      </c>
      <c r="J10" s="133"/>
      <c r="K10" s="60">
        <f>SUM(G42:G48)/SUM(E42:E48)</f>
        <v>0</v>
      </c>
      <c r="L10" s="64"/>
      <c r="M10" s="150"/>
      <c r="N10" s="150"/>
      <c r="O10" s="150"/>
      <c r="P10" s="64"/>
      <c r="Q10" s="64"/>
    </row>
    <row r="11" spans="1:17" ht="40.5" customHeight="1">
      <c r="A11" s="33"/>
      <c r="B11" s="67" t="s">
        <v>7</v>
      </c>
      <c r="C11" s="17" t="s">
        <v>13</v>
      </c>
      <c r="D11" s="77" t="s">
        <v>57</v>
      </c>
      <c r="E11" s="18">
        <v>1</v>
      </c>
      <c r="F11" s="53"/>
      <c r="G11" s="39">
        <f>IF(F11="completed",1,0)</f>
        <v>0</v>
      </c>
      <c r="H11" s="136"/>
      <c r="I11" s="132" t="s">
        <v>24</v>
      </c>
      <c r="J11" s="133"/>
      <c r="K11" s="60">
        <f>SUM(G49:G57)/SUM(E49:E57)</f>
        <v>0</v>
      </c>
      <c r="L11" s="64"/>
      <c r="M11" s="64"/>
      <c r="N11" s="64"/>
      <c r="O11" s="64"/>
      <c r="P11" s="64"/>
      <c r="Q11" s="64"/>
    </row>
    <row r="12" spans="1:17" ht="40.5" customHeight="1">
      <c r="A12" s="33"/>
      <c r="B12" s="67" t="s">
        <v>7</v>
      </c>
      <c r="C12" s="17" t="s">
        <v>96</v>
      </c>
      <c r="D12" s="19" t="s">
        <v>141</v>
      </c>
      <c r="E12" s="18">
        <v>1</v>
      </c>
      <c r="F12" s="53"/>
      <c r="G12" s="39">
        <f t="shared" ref="G12:G17" si="2">IF(F12="completed",1,0)</f>
        <v>0</v>
      </c>
      <c r="H12" s="136"/>
      <c r="I12" s="132" t="s">
        <v>72</v>
      </c>
      <c r="J12" s="133"/>
      <c r="K12" s="60">
        <f>SUM(G39:G41)/SUM(E39:E41)</f>
        <v>0</v>
      </c>
      <c r="L12" s="64"/>
      <c r="M12" s="64"/>
      <c r="N12" s="64"/>
      <c r="O12" s="64"/>
      <c r="P12" s="64"/>
      <c r="Q12" s="64"/>
    </row>
    <row r="13" spans="1:17" ht="40.5" customHeight="1" thickBot="1">
      <c r="A13" s="33"/>
      <c r="B13" s="67" t="s">
        <v>7</v>
      </c>
      <c r="C13" s="17" t="s">
        <v>121</v>
      </c>
      <c r="D13" s="19"/>
      <c r="E13" s="18">
        <v>1</v>
      </c>
      <c r="F13" s="53"/>
      <c r="G13" s="39">
        <f t="shared" si="2"/>
        <v>0</v>
      </c>
      <c r="H13" s="136"/>
      <c r="I13" s="157" t="s">
        <v>27</v>
      </c>
      <c r="J13" s="158"/>
      <c r="K13" s="61">
        <f>SUM(G58)/SUM(E58)</f>
        <v>0</v>
      </c>
      <c r="L13" s="64"/>
      <c r="M13" s="64"/>
      <c r="N13" s="64"/>
      <c r="O13" s="64"/>
      <c r="P13" s="64"/>
      <c r="Q13" s="64"/>
    </row>
    <row r="14" spans="1:17" ht="40.5" customHeight="1" thickBot="1">
      <c r="A14" s="33"/>
      <c r="B14" s="67" t="s">
        <v>7</v>
      </c>
      <c r="C14" s="17" t="s">
        <v>40</v>
      </c>
      <c r="D14" s="77" t="s">
        <v>41</v>
      </c>
      <c r="E14" s="18">
        <v>1</v>
      </c>
      <c r="F14" s="53"/>
      <c r="G14" s="39">
        <f t="shared" si="2"/>
        <v>0</v>
      </c>
      <c r="H14" s="136"/>
      <c r="I14" s="29"/>
      <c r="J14" s="29"/>
      <c r="K14" s="29"/>
      <c r="L14" s="64"/>
      <c r="M14" s="64"/>
      <c r="N14" s="64"/>
      <c r="O14" s="64"/>
      <c r="P14" s="64"/>
      <c r="Q14" s="64"/>
    </row>
    <row r="15" spans="1:17" ht="40.5" customHeight="1">
      <c r="A15" s="33"/>
      <c r="B15" s="67" t="s">
        <v>7</v>
      </c>
      <c r="C15" s="17" t="s">
        <v>42</v>
      </c>
      <c r="D15" s="77" t="s">
        <v>43</v>
      </c>
      <c r="E15" s="18">
        <v>1</v>
      </c>
      <c r="F15" s="53"/>
      <c r="G15" s="39">
        <f t="shared" si="2"/>
        <v>0</v>
      </c>
      <c r="H15" s="136"/>
      <c r="I15" s="151" t="s">
        <v>82</v>
      </c>
      <c r="J15" s="152"/>
      <c r="K15" s="153"/>
      <c r="L15" s="64"/>
      <c r="M15" s="64"/>
      <c r="N15" s="64"/>
      <c r="O15" s="64"/>
      <c r="P15" s="64"/>
      <c r="Q15" s="64"/>
    </row>
    <row r="16" spans="1:17" ht="40.5" customHeight="1">
      <c r="A16" s="33"/>
      <c r="B16" s="67" t="s">
        <v>7</v>
      </c>
      <c r="C16" s="17" t="s">
        <v>34</v>
      </c>
      <c r="D16" s="77" t="s">
        <v>44</v>
      </c>
      <c r="E16" s="18">
        <v>1</v>
      </c>
      <c r="F16" s="53"/>
      <c r="G16" s="39">
        <f t="shared" si="2"/>
        <v>0</v>
      </c>
      <c r="H16" s="136"/>
      <c r="I16" s="70" t="s">
        <v>127</v>
      </c>
      <c r="J16" s="144"/>
      <c r="K16" s="145"/>
      <c r="L16" s="44"/>
      <c r="M16" s="44"/>
      <c r="N16" s="44"/>
      <c r="O16" s="44"/>
      <c r="P16" s="44"/>
      <c r="Q16" s="44"/>
    </row>
    <row r="17" spans="1:17" ht="40.5" customHeight="1">
      <c r="A17" s="33"/>
      <c r="B17" s="67" t="s">
        <v>7</v>
      </c>
      <c r="C17" s="17" t="s">
        <v>110</v>
      </c>
      <c r="D17" s="103" t="s">
        <v>139</v>
      </c>
      <c r="E17" s="18">
        <v>1</v>
      </c>
      <c r="F17" s="53"/>
      <c r="G17" s="39">
        <f t="shared" si="2"/>
        <v>0</v>
      </c>
      <c r="H17" s="136"/>
      <c r="I17" s="70" t="s">
        <v>80</v>
      </c>
      <c r="J17" s="155"/>
      <c r="K17" s="156"/>
      <c r="L17" s="29"/>
      <c r="M17" s="154" t="s">
        <v>152</v>
      </c>
      <c r="N17" s="154"/>
      <c r="O17" s="154"/>
      <c r="P17" s="63"/>
      <c r="Q17" s="63"/>
    </row>
    <row r="18" spans="1:17" ht="51" customHeight="1">
      <c r="A18" s="33"/>
      <c r="B18" s="67" t="s">
        <v>7</v>
      </c>
      <c r="C18" s="17" t="s">
        <v>112</v>
      </c>
      <c r="D18" s="20" t="s">
        <v>140</v>
      </c>
      <c r="E18" s="18">
        <v>2</v>
      </c>
      <c r="F18" s="53"/>
      <c r="G18" s="39">
        <f>IF(F18="completed",2,0)</f>
        <v>0</v>
      </c>
      <c r="H18" s="136"/>
      <c r="I18" s="70" t="s">
        <v>84</v>
      </c>
      <c r="J18" s="144"/>
      <c r="K18" s="145"/>
      <c r="L18" s="29"/>
      <c r="M18" s="154"/>
      <c r="N18" s="154"/>
      <c r="O18" s="154"/>
      <c r="P18" s="29"/>
      <c r="Q18" s="29"/>
    </row>
    <row r="19" spans="1:17" ht="48.75" customHeight="1">
      <c r="A19" s="33"/>
      <c r="B19" s="67" t="s">
        <v>7</v>
      </c>
      <c r="C19" s="17" t="s">
        <v>122</v>
      </c>
      <c r="D19" s="17" t="s">
        <v>155</v>
      </c>
      <c r="E19" s="18">
        <v>2</v>
      </c>
      <c r="F19" s="53"/>
      <c r="G19" s="39">
        <f>IF(F19="completed",2,0)</f>
        <v>0</v>
      </c>
      <c r="H19" s="136"/>
      <c r="I19" s="70" t="s">
        <v>81</v>
      </c>
      <c r="J19" s="144"/>
      <c r="K19" s="145"/>
      <c r="L19" s="29"/>
      <c r="M19" s="29"/>
      <c r="N19" s="29"/>
      <c r="O19" s="29"/>
      <c r="P19" s="29"/>
      <c r="Q19" s="29"/>
    </row>
    <row r="20" spans="1:17" ht="77.25" customHeight="1">
      <c r="A20" s="33"/>
      <c r="B20" s="67" t="s">
        <v>7</v>
      </c>
      <c r="C20" s="17" t="s">
        <v>111</v>
      </c>
      <c r="D20" s="98" t="s">
        <v>39</v>
      </c>
      <c r="E20" s="18">
        <v>2</v>
      </c>
      <c r="F20" s="53"/>
      <c r="G20" s="39">
        <f>IF(F20="completed",2,0)</f>
        <v>0</v>
      </c>
      <c r="H20" s="136"/>
      <c r="I20" s="71" t="s">
        <v>153</v>
      </c>
      <c r="J20" s="146"/>
      <c r="K20" s="147"/>
      <c r="L20" s="29"/>
      <c r="M20" s="29"/>
      <c r="N20" s="29"/>
      <c r="O20" s="29"/>
      <c r="P20" s="29"/>
      <c r="Q20" s="29"/>
    </row>
    <row r="21" spans="1:17" ht="40.5" customHeight="1" thickBot="1">
      <c r="A21" s="33"/>
      <c r="B21" s="67" t="s">
        <v>7</v>
      </c>
      <c r="C21" s="17" t="s">
        <v>125</v>
      </c>
      <c r="D21" s="17"/>
      <c r="E21" s="18">
        <v>3</v>
      </c>
      <c r="F21" s="53"/>
      <c r="G21" s="39">
        <f>IF(F21="completed",3,0)</f>
        <v>0</v>
      </c>
      <c r="H21" s="136"/>
      <c r="I21" s="72" t="s">
        <v>83</v>
      </c>
      <c r="J21" s="148"/>
      <c r="K21" s="149"/>
      <c r="L21" s="29"/>
      <c r="M21" s="29"/>
      <c r="N21" s="29"/>
      <c r="O21" s="29"/>
      <c r="P21" s="29"/>
      <c r="Q21" s="29"/>
    </row>
    <row r="22" spans="1:17" ht="40.5" customHeight="1">
      <c r="A22" s="33"/>
      <c r="B22" s="67" t="s">
        <v>7</v>
      </c>
      <c r="C22" s="17" t="s">
        <v>14</v>
      </c>
      <c r="D22" s="19" t="s">
        <v>113</v>
      </c>
      <c r="E22" s="18">
        <v>3</v>
      </c>
      <c r="F22" s="53"/>
      <c r="G22" s="39">
        <f>IF(F22="completed",3,0)</f>
        <v>0</v>
      </c>
      <c r="H22" s="136"/>
      <c r="I22" s="125" t="s">
        <v>154</v>
      </c>
      <c r="J22" s="125"/>
      <c r="K22" s="125"/>
      <c r="L22" s="29"/>
      <c r="M22" s="29"/>
      <c r="N22" s="29"/>
      <c r="O22" s="29"/>
      <c r="P22" s="29"/>
      <c r="Q22" s="29"/>
    </row>
    <row r="23" spans="1:17" ht="40.5" customHeight="1" thickBot="1">
      <c r="A23" s="33"/>
      <c r="B23" s="67" t="s">
        <v>8</v>
      </c>
      <c r="C23" s="17" t="s">
        <v>9</v>
      </c>
      <c r="D23" s="101" t="s">
        <v>45</v>
      </c>
      <c r="E23" s="18">
        <v>1</v>
      </c>
      <c r="F23" s="53"/>
      <c r="G23" s="39">
        <f>IF(F23="completed",1,0)</f>
        <v>0</v>
      </c>
      <c r="H23" s="136"/>
      <c r="I23" s="126"/>
      <c r="J23" s="126"/>
      <c r="K23" s="126"/>
      <c r="L23" s="29"/>
      <c r="M23" s="29"/>
      <c r="N23" s="29"/>
      <c r="O23" s="29"/>
      <c r="P23" s="29"/>
      <c r="Q23" s="29"/>
    </row>
    <row r="24" spans="1:17" ht="40.5" customHeight="1">
      <c r="A24" s="33"/>
      <c r="B24" s="67" t="s">
        <v>8</v>
      </c>
      <c r="C24" s="17" t="s">
        <v>10</v>
      </c>
      <c r="D24" s="101" t="s">
        <v>45</v>
      </c>
      <c r="E24" s="18">
        <v>1</v>
      </c>
      <c r="F24" s="53"/>
      <c r="G24" s="39">
        <f t="shared" ref="G24:G31" si="3">IF(F24="completed",1,0)</f>
        <v>0</v>
      </c>
      <c r="H24" s="136"/>
      <c r="I24" s="120" t="s">
        <v>149</v>
      </c>
      <c r="J24" s="121"/>
      <c r="K24" s="122"/>
      <c r="L24" s="29"/>
      <c r="M24" s="29"/>
      <c r="N24" s="29"/>
      <c r="O24" s="29"/>
      <c r="P24" s="29"/>
      <c r="Q24" s="29"/>
    </row>
    <row r="25" spans="1:17" ht="51.75" customHeight="1">
      <c r="A25" s="33"/>
      <c r="B25" s="67" t="s">
        <v>8</v>
      </c>
      <c r="C25" s="17" t="s">
        <v>11</v>
      </c>
      <c r="D25" s="104" t="s">
        <v>108</v>
      </c>
      <c r="E25" s="18">
        <v>1</v>
      </c>
      <c r="F25" s="53"/>
      <c r="G25" s="39">
        <f t="shared" si="3"/>
        <v>0</v>
      </c>
      <c r="H25" s="136"/>
      <c r="I25" s="138" t="s">
        <v>104</v>
      </c>
      <c r="J25" s="139"/>
      <c r="K25" s="140"/>
      <c r="L25" s="29"/>
      <c r="M25" s="29"/>
      <c r="N25" s="29"/>
      <c r="O25" s="29"/>
      <c r="P25" s="29"/>
      <c r="Q25" s="29"/>
    </row>
    <row r="26" spans="1:17" ht="40.5" customHeight="1">
      <c r="A26" s="33"/>
      <c r="B26" s="67" t="s">
        <v>8</v>
      </c>
      <c r="C26" s="17" t="s">
        <v>12</v>
      </c>
      <c r="D26" s="19" t="s">
        <v>108</v>
      </c>
      <c r="E26" s="18">
        <v>1</v>
      </c>
      <c r="F26" s="53"/>
      <c r="G26" s="39">
        <f t="shared" si="3"/>
        <v>0</v>
      </c>
      <c r="H26" s="136"/>
      <c r="I26" s="141" t="s">
        <v>93</v>
      </c>
      <c r="J26" s="142"/>
      <c r="K26" s="143"/>
      <c r="L26" s="29"/>
      <c r="M26" s="29"/>
      <c r="N26" s="29"/>
      <c r="O26" s="29"/>
      <c r="P26" s="29"/>
      <c r="Q26" s="29"/>
    </row>
    <row r="27" spans="1:17" ht="49.5" customHeight="1">
      <c r="A27" s="33"/>
      <c r="B27" s="67" t="s">
        <v>8</v>
      </c>
      <c r="C27" s="17" t="s">
        <v>114</v>
      </c>
      <c r="D27" s="21" t="s">
        <v>126</v>
      </c>
      <c r="E27" s="18">
        <v>1</v>
      </c>
      <c r="F27" s="53"/>
      <c r="G27" s="39">
        <f t="shared" si="3"/>
        <v>0</v>
      </c>
      <c r="H27" s="136"/>
      <c r="I27" s="87" t="s">
        <v>86</v>
      </c>
      <c r="J27" s="88" t="s">
        <v>85</v>
      </c>
      <c r="K27" s="89" t="s">
        <v>22</v>
      </c>
      <c r="L27" s="29"/>
      <c r="M27" s="29"/>
      <c r="N27" s="29"/>
      <c r="O27" s="29"/>
      <c r="P27" s="29"/>
      <c r="Q27" s="29"/>
    </row>
    <row r="28" spans="1:17" ht="56.25" customHeight="1">
      <c r="A28" s="33"/>
      <c r="B28" s="67" t="s">
        <v>8</v>
      </c>
      <c r="C28" s="17" t="s">
        <v>16</v>
      </c>
      <c r="D28" s="19"/>
      <c r="E28" s="18">
        <v>1</v>
      </c>
      <c r="F28" s="53"/>
      <c r="G28" s="39">
        <f t="shared" si="3"/>
        <v>0</v>
      </c>
      <c r="H28" s="136"/>
      <c r="I28" s="87" t="s">
        <v>87</v>
      </c>
      <c r="J28" s="90" t="s">
        <v>89</v>
      </c>
      <c r="K28" s="89" t="s">
        <v>91</v>
      </c>
      <c r="L28" s="29"/>
      <c r="M28" s="29"/>
      <c r="N28" s="29"/>
      <c r="O28" s="29"/>
      <c r="P28" s="29"/>
      <c r="Q28" s="29"/>
    </row>
    <row r="29" spans="1:17" ht="40.5" customHeight="1" thickBot="1">
      <c r="A29" s="33"/>
      <c r="B29" s="67" t="s">
        <v>8</v>
      </c>
      <c r="C29" s="22" t="s">
        <v>128</v>
      </c>
      <c r="D29" s="19"/>
      <c r="E29" s="18">
        <v>1</v>
      </c>
      <c r="F29" s="53"/>
      <c r="G29" s="39">
        <f t="shared" si="3"/>
        <v>0</v>
      </c>
      <c r="H29" s="136"/>
      <c r="I29" s="83" t="s">
        <v>88</v>
      </c>
      <c r="J29" s="91" t="s">
        <v>90</v>
      </c>
      <c r="K29" s="92" t="s">
        <v>92</v>
      </c>
      <c r="L29" s="29"/>
      <c r="M29" s="29"/>
      <c r="N29" s="29"/>
      <c r="O29" s="29"/>
      <c r="P29" s="29"/>
      <c r="Q29" s="29"/>
    </row>
    <row r="30" spans="1:17" ht="40.5" customHeight="1">
      <c r="A30" s="33"/>
      <c r="B30" s="67" t="s">
        <v>8</v>
      </c>
      <c r="C30" s="17" t="s">
        <v>31</v>
      </c>
      <c r="D30" s="19" t="s">
        <v>142</v>
      </c>
      <c r="E30" s="18">
        <v>1</v>
      </c>
      <c r="F30" s="53"/>
      <c r="G30" s="39">
        <f t="shared" si="3"/>
        <v>0</v>
      </c>
      <c r="H30" s="136"/>
      <c r="I30" s="45"/>
      <c r="J30" s="46"/>
      <c r="K30" s="45"/>
      <c r="L30" s="29"/>
      <c r="M30" s="29"/>
      <c r="N30" s="29"/>
      <c r="O30" s="29"/>
      <c r="P30" s="29"/>
      <c r="Q30" s="29"/>
    </row>
    <row r="31" spans="1:17" ht="37.5" customHeight="1">
      <c r="A31" s="33"/>
      <c r="B31" s="67" t="s">
        <v>8</v>
      </c>
      <c r="C31" s="17" t="s">
        <v>32</v>
      </c>
      <c r="D31" s="19" t="s">
        <v>73</v>
      </c>
      <c r="E31" s="18">
        <v>1</v>
      </c>
      <c r="F31" s="53"/>
      <c r="G31" s="39">
        <f t="shared" si="3"/>
        <v>0</v>
      </c>
      <c r="H31" s="136"/>
      <c r="I31" s="29"/>
      <c r="J31" s="29"/>
      <c r="K31" s="29"/>
      <c r="L31" s="29"/>
      <c r="M31" s="29"/>
      <c r="N31" s="29"/>
      <c r="O31" s="29"/>
      <c r="P31" s="29"/>
      <c r="Q31" s="29"/>
    </row>
    <row r="32" spans="1:17" ht="40.5" customHeight="1">
      <c r="A32" s="33"/>
      <c r="B32" s="67" t="s">
        <v>8</v>
      </c>
      <c r="C32" s="17" t="s">
        <v>15</v>
      </c>
      <c r="D32" s="19" t="s">
        <v>143</v>
      </c>
      <c r="E32" s="18">
        <v>1</v>
      </c>
      <c r="F32" s="53"/>
      <c r="G32" s="39">
        <f>IF(F32="completed",1,0)</f>
        <v>0</v>
      </c>
      <c r="H32" s="136"/>
      <c r="I32" s="29"/>
      <c r="J32" s="29"/>
      <c r="K32" s="29"/>
      <c r="L32" s="29"/>
      <c r="M32" s="29"/>
      <c r="N32" s="29"/>
      <c r="O32" s="29"/>
      <c r="P32" s="29"/>
      <c r="Q32" s="29"/>
    </row>
    <row r="33" spans="1:17" ht="36.75" customHeight="1">
      <c r="A33" s="33"/>
      <c r="B33" s="67" t="s">
        <v>17</v>
      </c>
      <c r="C33" s="23" t="s">
        <v>129</v>
      </c>
      <c r="D33" s="101" t="s">
        <v>46</v>
      </c>
      <c r="E33" s="18">
        <v>1</v>
      </c>
      <c r="F33" s="53"/>
      <c r="G33" s="39">
        <f>IF(F33="completed",1,0)</f>
        <v>0</v>
      </c>
      <c r="H33" s="136"/>
      <c r="I33" s="29"/>
      <c r="J33" s="29"/>
      <c r="K33" s="29"/>
      <c r="L33" s="29"/>
      <c r="M33" s="29"/>
      <c r="N33" s="29"/>
      <c r="O33" s="29"/>
      <c r="P33" s="29"/>
      <c r="Q33" s="29"/>
    </row>
    <row r="34" spans="1:17" ht="40.5" customHeight="1">
      <c r="A34" s="33"/>
      <c r="B34" s="67" t="s">
        <v>17</v>
      </c>
      <c r="C34" s="17" t="s">
        <v>98</v>
      </c>
      <c r="D34" s="101" t="s">
        <v>68</v>
      </c>
      <c r="E34" s="18">
        <v>1</v>
      </c>
      <c r="F34" s="53"/>
      <c r="G34" s="39">
        <f t="shared" ref="G34:G36" si="4">IF(F34="completed",1,0)</f>
        <v>0</v>
      </c>
      <c r="H34" s="136"/>
      <c r="I34" s="29"/>
      <c r="J34" s="29"/>
      <c r="K34" s="29"/>
      <c r="L34" s="29"/>
      <c r="M34" s="29"/>
      <c r="N34" s="29"/>
      <c r="O34" s="29"/>
      <c r="P34" s="29"/>
      <c r="Q34" s="29"/>
    </row>
    <row r="35" spans="1:17" ht="40.5" customHeight="1">
      <c r="A35" s="33"/>
      <c r="B35" s="67" t="s">
        <v>17</v>
      </c>
      <c r="C35" s="17" t="s">
        <v>130</v>
      </c>
      <c r="D35" s="102"/>
      <c r="E35" s="18">
        <v>1</v>
      </c>
      <c r="F35" s="53"/>
      <c r="G35" s="39">
        <f t="shared" si="4"/>
        <v>0</v>
      </c>
      <c r="H35" s="136"/>
      <c r="I35" s="29"/>
      <c r="J35" s="29"/>
      <c r="K35" s="29"/>
      <c r="L35" s="29"/>
      <c r="M35" s="29"/>
      <c r="N35" s="29"/>
      <c r="O35" s="29"/>
      <c r="P35" s="29"/>
      <c r="Q35" s="29"/>
    </row>
    <row r="36" spans="1:17" ht="40.5" customHeight="1">
      <c r="A36" s="33"/>
      <c r="B36" s="67" t="s">
        <v>17</v>
      </c>
      <c r="C36" s="17" t="s">
        <v>19</v>
      </c>
      <c r="D36" s="19"/>
      <c r="E36" s="18">
        <v>1</v>
      </c>
      <c r="F36" s="53"/>
      <c r="G36" s="39">
        <f t="shared" si="4"/>
        <v>0</v>
      </c>
      <c r="H36" s="136"/>
      <c r="I36" s="29"/>
      <c r="J36" s="29"/>
      <c r="K36" s="29"/>
      <c r="L36" s="29"/>
      <c r="M36" s="29"/>
      <c r="N36" s="29"/>
      <c r="O36" s="29"/>
      <c r="P36" s="29"/>
      <c r="Q36" s="29"/>
    </row>
    <row r="37" spans="1:17" ht="54" customHeight="1">
      <c r="A37" s="33"/>
      <c r="B37" s="67" t="s">
        <v>17</v>
      </c>
      <c r="C37" s="17" t="s">
        <v>118</v>
      </c>
      <c r="D37" s="19" t="s">
        <v>146</v>
      </c>
      <c r="E37" s="18">
        <v>2</v>
      </c>
      <c r="F37" s="53"/>
      <c r="G37" s="39">
        <f>IF(F37="completed",2,0)</f>
        <v>0</v>
      </c>
      <c r="H37" s="136"/>
      <c r="I37" s="29"/>
      <c r="J37" s="29"/>
      <c r="K37" s="29"/>
      <c r="L37" s="29"/>
      <c r="M37" s="29"/>
      <c r="N37" s="29"/>
      <c r="O37" s="29"/>
      <c r="P37" s="29"/>
      <c r="Q37" s="29"/>
    </row>
    <row r="38" spans="1:17" ht="51" customHeight="1">
      <c r="A38" s="33"/>
      <c r="B38" s="67" t="s">
        <v>17</v>
      </c>
      <c r="C38" s="17" t="s">
        <v>18</v>
      </c>
      <c r="D38" s="19"/>
      <c r="E38" s="18">
        <v>2</v>
      </c>
      <c r="F38" s="53"/>
      <c r="G38" s="39">
        <f>IF(F38="completed",2,0)</f>
        <v>0</v>
      </c>
      <c r="H38" s="136"/>
      <c r="I38" s="29"/>
      <c r="J38" s="29"/>
      <c r="K38" s="29"/>
      <c r="L38" s="29"/>
      <c r="M38" s="29"/>
      <c r="N38" s="29"/>
      <c r="O38" s="29"/>
      <c r="P38" s="29"/>
      <c r="Q38" s="29"/>
    </row>
    <row r="39" spans="1:17" ht="40.5" customHeight="1">
      <c r="A39" s="33"/>
      <c r="B39" s="67" t="s">
        <v>20</v>
      </c>
      <c r="C39" s="17" t="s">
        <v>21</v>
      </c>
      <c r="D39" s="101" t="s">
        <v>47</v>
      </c>
      <c r="E39" s="18">
        <v>2</v>
      </c>
      <c r="F39" s="53"/>
      <c r="G39" s="39">
        <f>IF(F39="completed",2,0)</f>
        <v>0</v>
      </c>
      <c r="H39" s="136"/>
      <c r="I39" s="29"/>
      <c r="J39" s="29"/>
      <c r="K39" s="29"/>
      <c r="L39" s="29"/>
      <c r="M39" s="29"/>
      <c r="N39" s="29"/>
      <c r="O39" s="29"/>
      <c r="P39" s="29"/>
      <c r="Q39" s="29"/>
    </row>
    <row r="40" spans="1:17" ht="40.5" customHeight="1">
      <c r="A40" s="33"/>
      <c r="B40" s="67" t="s">
        <v>20</v>
      </c>
      <c r="C40" s="17" t="s">
        <v>78</v>
      </c>
      <c r="D40" s="101" t="s">
        <v>48</v>
      </c>
      <c r="E40" s="18">
        <v>2</v>
      </c>
      <c r="F40" s="53"/>
      <c r="G40" s="39">
        <f>IF(F40="completed",2,0)</f>
        <v>0</v>
      </c>
      <c r="H40" s="136"/>
      <c r="I40" s="29"/>
      <c r="J40" s="29"/>
      <c r="K40" s="29"/>
      <c r="L40" s="29"/>
      <c r="M40" s="29"/>
      <c r="N40" s="29"/>
      <c r="O40" s="29"/>
      <c r="P40" s="29"/>
      <c r="Q40" s="29"/>
    </row>
    <row r="41" spans="1:17" ht="40.5" customHeight="1">
      <c r="A41" s="33"/>
      <c r="B41" s="67" t="s">
        <v>20</v>
      </c>
      <c r="C41" s="17" t="s">
        <v>115</v>
      </c>
      <c r="D41" s="101" t="s">
        <v>49</v>
      </c>
      <c r="E41" s="18">
        <v>2</v>
      </c>
      <c r="F41" s="53"/>
      <c r="G41" s="39">
        <f>IF(F41="completed",2,0)</f>
        <v>0</v>
      </c>
      <c r="H41" s="136"/>
      <c r="I41" s="29"/>
      <c r="J41" s="29"/>
      <c r="K41" s="29"/>
      <c r="L41" s="29"/>
      <c r="M41" s="29"/>
      <c r="N41" s="29"/>
      <c r="O41" s="29"/>
      <c r="P41" s="29"/>
      <c r="Q41" s="29"/>
    </row>
    <row r="42" spans="1:17" ht="51" customHeight="1">
      <c r="A42" s="33"/>
      <c r="B42" s="67" t="s">
        <v>22</v>
      </c>
      <c r="C42" s="17" t="s">
        <v>151</v>
      </c>
      <c r="D42" s="19"/>
      <c r="E42" s="18">
        <v>1</v>
      </c>
      <c r="F42" s="53"/>
      <c r="G42" s="39">
        <f>IF(F42="completed",1,0)</f>
        <v>0</v>
      </c>
      <c r="H42" s="136"/>
      <c r="I42" s="29"/>
      <c r="J42" s="29"/>
      <c r="K42" s="29"/>
      <c r="L42" s="29"/>
      <c r="M42" s="29"/>
      <c r="N42" s="29"/>
      <c r="O42" s="29"/>
      <c r="P42" s="29"/>
      <c r="Q42" s="29"/>
    </row>
    <row r="43" spans="1:17" ht="40.5" customHeight="1">
      <c r="A43" s="33"/>
      <c r="B43" s="67" t="s">
        <v>22</v>
      </c>
      <c r="C43" s="17" t="s">
        <v>116</v>
      </c>
      <c r="D43" s="19"/>
      <c r="E43" s="18">
        <v>1</v>
      </c>
      <c r="F43" s="53"/>
      <c r="G43" s="39">
        <f t="shared" ref="G43:G44" si="5">IF(F43="completed",1,0)</f>
        <v>0</v>
      </c>
      <c r="H43" s="136"/>
      <c r="I43" s="29"/>
      <c r="J43" s="29"/>
      <c r="K43" s="29"/>
      <c r="L43" s="29"/>
      <c r="M43" s="29"/>
      <c r="N43" s="29"/>
      <c r="O43" s="29"/>
      <c r="P43" s="29"/>
      <c r="Q43" s="29"/>
    </row>
    <row r="44" spans="1:17" ht="40.5" customHeight="1">
      <c r="A44" s="33"/>
      <c r="B44" s="67" t="s">
        <v>22</v>
      </c>
      <c r="C44" s="17" t="s">
        <v>117</v>
      </c>
      <c r="D44" s="95" t="s">
        <v>50</v>
      </c>
      <c r="E44" s="18">
        <v>1</v>
      </c>
      <c r="F44" s="53"/>
      <c r="G44" s="39">
        <f t="shared" si="5"/>
        <v>0</v>
      </c>
      <c r="H44" s="136"/>
      <c r="I44" s="29"/>
      <c r="J44" s="29"/>
      <c r="K44" s="29"/>
      <c r="L44" s="29"/>
      <c r="M44" s="29"/>
      <c r="N44" s="29"/>
      <c r="O44" s="29"/>
      <c r="P44" s="29"/>
      <c r="Q44" s="29"/>
    </row>
    <row r="45" spans="1:17" ht="40.5" customHeight="1">
      <c r="A45" s="33"/>
      <c r="B45" s="67" t="s">
        <v>22</v>
      </c>
      <c r="C45" s="17" t="s">
        <v>119</v>
      </c>
      <c r="D45" s="19" t="s">
        <v>74</v>
      </c>
      <c r="E45" s="18">
        <v>2</v>
      </c>
      <c r="F45" s="53"/>
      <c r="G45" s="39">
        <f>IF(F45="completed",2,0)</f>
        <v>0</v>
      </c>
      <c r="H45" s="136"/>
      <c r="I45" s="29"/>
      <c r="J45" s="29"/>
      <c r="K45" s="29"/>
      <c r="L45" s="29"/>
      <c r="M45" s="29"/>
      <c r="N45" s="29"/>
      <c r="O45" s="29"/>
      <c r="P45" s="29"/>
      <c r="Q45" s="29"/>
    </row>
    <row r="46" spans="1:17" ht="51.75" customHeight="1">
      <c r="A46" s="33"/>
      <c r="B46" s="67" t="s">
        <v>22</v>
      </c>
      <c r="C46" s="17" t="s">
        <v>35</v>
      </c>
      <c r="D46" s="21" t="s">
        <v>56</v>
      </c>
      <c r="E46" s="18">
        <v>3</v>
      </c>
      <c r="F46" s="53"/>
      <c r="G46" s="39">
        <f>IF(F46="completed",3,0)</f>
        <v>0</v>
      </c>
      <c r="H46" s="136"/>
      <c r="I46" s="29"/>
      <c r="J46" s="29"/>
      <c r="K46" s="29"/>
      <c r="L46" s="29"/>
      <c r="M46" s="29"/>
      <c r="N46" s="29"/>
      <c r="O46" s="29"/>
      <c r="P46" s="29"/>
      <c r="Q46" s="29"/>
    </row>
    <row r="47" spans="1:17" ht="40.5" customHeight="1">
      <c r="A47" s="33"/>
      <c r="B47" s="67" t="s">
        <v>22</v>
      </c>
      <c r="C47" s="23" t="s">
        <v>23</v>
      </c>
      <c r="D47" s="21" t="s">
        <v>51</v>
      </c>
      <c r="E47" s="18">
        <v>3</v>
      </c>
      <c r="F47" s="53"/>
      <c r="G47" s="39">
        <f>IF(F47="completed",3,0)</f>
        <v>0</v>
      </c>
      <c r="H47" s="136"/>
      <c r="I47" s="29"/>
      <c r="J47" s="29"/>
      <c r="K47" s="29"/>
      <c r="L47" s="29"/>
      <c r="M47" s="29"/>
      <c r="N47" s="29"/>
      <c r="O47" s="29"/>
      <c r="P47" s="29"/>
      <c r="Q47" s="29"/>
    </row>
    <row r="48" spans="1:17" ht="51.75" customHeight="1">
      <c r="A48" s="33"/>
      <c r="B48" s="67" t="s">
        <v>22</v>
      </c>
      <c r="C48" s="17" t="s">
        <v>75</v>
      </c>
      <c r="D48" s="19"/>
      <c r="E48" s="18">
        <v>3</v>
      </c>
      <c r="F48" s="53"/>
      <c r="G48" s="39">
        <f t="shared" ref="G48" si="6">IF(F48="completed",3,0)</f>
        <v>0</v>
      </c>
      <c r="H48" s="136"/>
      <c r="I48" s="29"/>
      <c r="J48" s="29"/>
      <c r="K48" s="29"/>
      <c r="L48" s="29"/>
      <c r="M48" s="29"/>
      <c r="N48" s="29"/>
      <c r="O48" s="29"/>
      <c r="P48" s="29"/>
      <c r="Q48" s="29"/>
    </row>
    <row r="49" spans="1:17" ht="50.25" customHeight="1">
      <c r="A49" s="33"/>
      <c r="B49" s="67" t="s">
        <v>24</v>
      </c>
      <c r="C49" s="17" t="s">
        <v>29</v>
      </c>
      <c r="D49" s="19"/>
      <c r="E49" s="18">
        <v>1</v>
      </c>
      <c r="F49" s="53"/>
      <c r="G49" s="39">
        <f>IF(F49="completed",1,0)</f>
        <v>0</v>
      </c>
      <c r="H49" s="136"/>
      <c r="I49" s="29"/>
      <c r="J49" s="29"/>
      <c r="K49" s="29"/>
      <c r="L49" s="29"/>
      <c r="M49" s="29"/>
      <c r="N49" s="29"/>
      <c r="O49" s="29"/>
      <c r="P49" s="29"/>
      <c r="Q49" s="29"/>
    </row>
    <row r="50" spans="1:17" ht="40.5" customHeight="1">
      <c r="A50" s="33"/>
      <c r="B50" s="67" t="s">
        <v>24</v>
      </c>
      <c r="C50" s="17" t="s">
        <v>30</v>
      </c>
      <c r="D50" s="19"/>
      <c r="E50" s="18">
        <v>1</v>
      </c>
      <c r="F50" s="53"/>
      <c r="G50" s="39">
        <f>IF(F50="completed",1,0)</f>
        <v>0</v>
      </c>
      <c r="H50" s="136"/>
      <c r="I50" s="29"/>
      <c r="J50" s="29"/>
      <c r="K50" s="29"/>
      <c r="L50" s="29"/>
      <c r="M50" s="29"/>
      <c r="N50" s="29"/>
      <c r="O50" s="29"/>
      <c r="P50" s="29"/>
      <c r="Q50" s="29"/>
    </row>
    <row r="51" spans="1:17" ht="40.5" customHeight="1">
      <c r="A51" s="33"/>
      <c r="B51" s="67" t="s">
        <v>24</v>
      </c>
      <c r="C51" s="17" t="s">
        <v>25</v>
      </c>
      <c r="D51" s="24" t="s">
        <v>73</v>
      </c>
      <c r="E51" s="18">
        <v>1</v>
      </c>
      <c r="F51" s="53"/>
      <c r="G51" s="39">
        <f>IF(F51="completed",1,0)</f>
        <v>0</v>
      </c>
      <c r="H51" s="136"/>
      <c r="I51" s="29"/>
      <c r="J51" s="29"/>
      <c r="K51" s="29"/>
      <c r="L51" s="29"/>
      <c r="M51" s="29"/>
      <c r="N51" s="29"/>
      <c r="O51" s="29"/>
      <c r="P51" s="29"/>
      <c r="Q51" s="29"/>
    </row>
    <row r="52" spans="1:17" ht="51" customHeight="1">
      <c r="A52" s="33"/>
      <c r="B52" s="67" t="s">
        <v>24</v>
      </c>
      <c r="C52" s="17" t="s">
        <v>66</v>
      </c>
      <c r="D52" s="19" t="s">
        <v>52</v>
      </c>
      <c r="E52" s="18">
        <v>2</v>
      </c>
      <c r="F52" s="53"/>
      <c r="G52" s="39">
        <f>IF(F52="completed",2,0)</f>
        <v>0</v>
      </c>
      <c r="H52" s="136"/>
      <c r="I52" s="29"/>
      <c r="J52" s="29"/>
      <c r="K52" s="29"/>
      <c r="L52" s="29"/>
      <c r="M52" s="29"/>
      <c r="N52" s="29"/>
      <c r="O52" s="29"/>
      <c r="P52" s="29"/>
      <c r="Q52" s="29"/>
    </row>
    <row r="53" spans="1:17" ht="46.5" customHeight="1">
      <c r="A53" s="33"/>
      <c r="B53" s="67" t="s">
        <v>24</v>
      </c>
      <c r="C53" s="17" t="s">
        <v>131</v>
      </c>
      <c r="D53" s="96" t="s">
        <v>53</v>
      </c>
      <c r="E53" s="18">
        <v>2</v>
      </c>
      <c r="F53" s="53"/>
      <c r="G53" s="39">
        <f>IF(F53="completed",2,0)</f>
        <v>0</v>
      </c>
      <c r="H53" s="136"/>
      <c r="I53" s="29"/>
      <c r="J53" s="29"/>
      <c r="K53" s="29"/>
      <c r="L53" s="29"/>
      <c r="M53" s="29"/>
      <c r="N53" s="29"/>
      <c r="O53" s="29"/>
      <c r="P53" s="29"/>
      <c r="Q53" s="29"/>
    </row>
    <row r="54" spans="1:17" ht="54" customHeight="1">
      <c r="A54" s="33"/>
      <c r="B54" s="67" t="s">
        <v>24</v>
      </c>
      <c r="C54" s="17" t="s">
        <v>132</v>
      </c>
      <c r="D54" s="97" t="s">
        <v>54</v>
      </c>
      <c r="E54" s="18">
        <v>2</v>
      </c>
      <c r="F54" s="53"/>
      <c r="G54" s="39">
        <f>IF(F54="completed",2,0)</f>
        <v>0</v>
      </c>
      <c r="H54" s="136"/>
      <c r="I54" s="29"/>
      <c r="J54" s="29"/>
      <c r="K54" s="29"/>
      <c r="L54" s="29"/>
      <c r="M54" s="29"/>
      <c r="N54" s="29"/>
      <c r="O54" s="29"/>
      <c r="P54" s="29"/>
      <c r="Q54" s="29"/>
    </row>
    <row r="55" spans="1:17" ht="52.5" customHeight="1">
      <c r="A55" s="33"/>
      <c r="B55" s="67" t="s">
        <v>24</v>
      </c>
      <c r="C55" s="17" t="s">
        <v>26</v>
      </c>
      <c r="D55" s="99" t="s">
        <v>55</v>
      </c>
      <c r="E55" s="18">
        <v>2</v>
      </c>
      <c r="F55" s="53"/>
      <c r="G55" s="39">
        <f t="shared" ref="G55:G56" si="7">IF(F55="completed",2,0)</f>
        <v>0</v>
      </c>
      <c r="H55" s="136"/>
      <c r="I55" s="29"/>
      <c r="J55" s="29"/>
      <c r="K55" s="29"/>
      <c r="L55" s="29"/>
      <c r="M55" s="29"/>
      <c r="N55" s="29"/>
      <c r="O55" s="29"/>
      <c r="P55" s="29"/>
      <c r="Q55" s="29"/>
    </row>
    <row r="56" spans="1:17" ht="52.5" customHeight="1">
      <c r="A56" s="33"/>
      <c r="B56" s="67" t="s">
        <v>24</v>
      </c>
      <c r="C56" s="17" t="s">
        <v>28</v>
      </c>
      <c r="D56" s="100"/>
      <c r="E56" s="18">
        <v>2</v>
      </c>
      <c r="F56" s="53"/>
      <c r="G56" s="39">
        <f t="shared" si="7"/>
        <v>0</v>
      </c>
      <c r="H56" s="136"/>
      <c r="I56" s="29"/>
      <c r="J56" s="29"/>
      <c r="K56" s="29"/>
      <c r="L56" s="29"/>
      <c r="M56" s="29"/>
      <c r="N56" s="29"/>
      <c r="O56" s="29"/>
      <c r="P56" s="29"/>
      <c r="Q56" s="29"/>
    </row>
    <row r="57" spans="1:17" ht="40.5" customHeight="1">
      <c r="A57" s="33"/>
      <c r="B57" s="67" t="s">
        <v>24</v>
      </c>
      <c r="C57" s="17" t="s">
        <v>105</v>
      </c>
      <c r="D57" s="95" t="s">
        <v>55</v>
      </c>
      <c r="E57" s="18">
        <v>3</v>
      </c>
      <c r="F57" s="53"/>
      <c r="G57" s="39">
        <f>IF(F57="completed",3,0)</f>
        <v>0</v>
      </c>
      <c r="H57" s="136"/>
      <c r="I57" s="29"/>
      <c r="J57" s="29"/>
      <c r="K57" s="29"/>
      <c r="L57" s="29"/>
      <c r="M57" s="29"/>
      <c r="N57" s="29"/>
      <c r="O57" s="29"/>
      <c r="P57" s="29"/>
      <c r="Q57" s="29"/>
    </row>
    <row r="58" spans="1:17" ht="36.75" customHeight="1" thickBot="1">
      <c r="A58" s="33"/>
      <c r="B58" s="68" t="s">
        <v>27</v>
      </c>
      <c r="C58" s="26" t="s">
        <v>36</v>
      </c>
      <c r="D58" s="56" t="s">
        <v>63</v>
      </c>
      <c r="E58" s="28">
        <v>3</v>
      </c>
      <c r="F58" s="62"/>
      <c r="G58" s="39">
        <f t="shared" ref="G58" si="8">IF(F58="completed",3,0)</f>
        <v>0</v>
      </c>
      <c r="H58" s="136"/>
      <c r="I58" s="29"/>
      <c r="J58" s="29"/>
      <c r="K58" s="29"/>
      <c r="L58" s="29"/>
      <c r="M58" s="29"/>
      <c r="N58" s="29"/>
      <c r="O58" s="29"/>
      <c r="P58" s="29"/>
      <c r="Q58" s="29"/>
    </row>
    <row r="59" spans="1:17" ht="52.5" hidden="1" customHeight="1">
      <c r="A59" s="33"/>
      <c r="B59" s="33"/>
      <c r="C59" s="47"/>
      <c r="D59" s="48" t="s">
        <v>69</v>
      </c>
      <c r="E59" s="49">
        <f>SUM(E4:E58)</f>
        <v>86</v>
      </c>
      <c r="F59" s="33"/>
      <c r="G59" s="33"/>
      <c r="H59" s="136"/>
      <c r="I59" s="29"/>
      <c r="J59" s="29"/>
      <c r="K59" s="29"/>
      <c r="L59" s="29"/>
      <c r="M59" s="29"/>
      <c r="N59" s="29"/>
      <c r="O59" s="29"/>
      <c r="P59" s="29"/>
      <c r="Q59" s="29"/>
    </row>
    <row r="60" spans="1:17" ht="29.25" hidden="1" customHeight="1">
      <c r="A60" s="33"/>
      <c r="B60" s="29"/>
      <c r="C60" s="29"/>
      <c r="D60" s="29"/>
      <c r="E60" s="29">
        <f>SUM(E4:E58)</f>
        <v>86</v>
      </c>
      <c r="F60" s="29"/>
      <c r="G60" s="29"/>
      <c r="H60" s="33"/>
      <c r="I60" s="33"/>
      <c r="J60" s="33"/>
      <c r="K60" s="33"/>
      <c r="L60" s="29"/>
      <c r="M60" s="29"/>
      <c r="N60" s="29"/>
      <c r="O60" s="29"/>
      <c r="P60" s="29"/>
      <c r="Q60" s="29"/>
    </row>
    <row r="61" spans="1:17" ht="26.25" customHeight="1">
      <c r="A61" s="33"/>
      <c r="B61" s="57"/>
      <c r="C61" s="57"/>
      <c r="D61" s="57"/>
      <c r="E61" s="57"/>
      <c r="F61" s="57"/>
      <c r="G61" s="57"/>
      <c r="H61" s="29"/>
      <c r="I61" s="33"/>
      <c r="J61" s="33"/>
      <c r="K61" s="33"/>
      <c r="L61" s="29"/>
      <c r="M61" s="29"/>
      <c r="N61" s="29"/>
      <c r="O61" s="29"/>
      <c r="P61" s="29"/>
      <c r="Q61" s="29"/>
    </row>
    <row r="62" spans="1:17" ht="30" customHeight="1">
      <c r="A62" s="33"/>
      <c r="B62" s="57"/>
      <c r="C62" s="57"/>
      <c r="D62" s="57"/>
      <c r="E62" s="57"/>
      <c r="F62" s="57"/>
      <c r="G62" s="57"/>
      <c r="H62" s="57"/>
      <c r="I62" s="57"/>
      <c r="J62" s="57"/>
      <c r="K62" s="57"/>
      <c r="L62" s="29"/>
      <c r="M62" s="29"/>
      <c r="N62" s="29"/>
      <c r="O62" s="29"/>
      <c r="P62" s="29"/>
      <c r="Q62" s="29"/>
    </row>
    <row r="63" spans="1:17" ht="30" customHeight="1">
      <c r="A63" s="33"/>
      <c r="B63" s="57"/>
      <c r="C63" s="57"/>
      <c r="D63" s="57"/>
      <c r="E63" s="57"/>
      <c r="F63" s="57"/>
      <c r="G63" s="57"/>
      <c r="H63" s="57"/>
      <c r="I63" s="57"/>
      <c r="J63" s="57"/>
      <c r="K63" s="57"/>
      <c r="L63" s="33"/>
      <c r="M63" s="33"/>
      <c r="N63" s="33"/>
      <c r="O63" s="33"/>
      <c r="P63" s="33"/>
      <c r="Q63" s="33"/>
    </row>
    <row r="64" spans="1:17" ht="30" customHeight="1">
      <c r="A64" s="33"/>
      <c r="B64" s="57"/>
      <c r="C64" s="57"/>
      <c r="D64" s="57"/>
      <c r="E64" s="57"/>
      <c r="F64" s="57"/>
      <c r="G64" s="57"/>
      <c r="H64" s="57"/>
      <c r="I64" s="57"/>
      <c r="J64" s="57"/>
      <c r="K64" s="57"/>
      <c r="L64" s="33"/>
      <c r="M64" s="33"/>
      <c r="N64" s="33"/>
      <c r="O64" s="33"/>
      <c r="P64" s="33"/>
      <c r="Q64" s="33"/>
    </row>
  </sheetData>
  <sheetProtection sheet="1" objects="1" scenarios="1"/>
  <mergeCells count="27">
    <mergeCell ref="J21:K21"/>
    <mergeCell ref="M9:O10"/>
    <mergeCell ref="I15:K15"/>
    <mergeCell ref="J16:K16"/>
    <mergeCell ref="M17:O18"/>
    <mergeCell ref="J17:K17"/>
    <mergeCell ref="J18:K18"/>
    <mergeCell ref="I10:J10"/>
    <mergeCell ref="I11:J11"/>
    <mergeCell ref="I12:J12"/>
    <mergeCell ref="I13:J13"/>
    <mergeCell ref="I24:K24"/>
    <mergeCell ref="C2:F2"/>
    <mergeCell ref="I22:K23"/>
    <mergeCell ref="I3:K3"/>
    <mergeCell ref="I6:J6"/>
    <mergeCell ref="I7:J7"/>
    <mergeCell ref="I8:J8"/>
    <mergeCell ref="I9:J9"/>
    <mergeCell ref="H2:H3"/>
    <mergeCell ref="I5:K5"/>
    <mergeCell ref="H6:H59"/>
    <mergeCell ref="H4:H5"/>
    <mergeCell ref="I25:K25"/>
    <mergeCell ref="I26:K26"/>
    <mergeCell ref="J19:K19"/>
    <mergeCell ref="J20:K20"/>
  </mergeCells>
  <dataValidations count="1">
    <dataValidation type="list" allowBlank="1" showInputMessage="1" showErrorMessage="1" sqref="F4:F58">
      <formula1>status</formula1>
    </dataValidation>
  </dataValidations>
  <hyperlinks>
    <hyperlink ref="D7" r:id="rId1"/>
    <hyperlink ref="D9" r:id="rId2"/>
    <hyperlink ref="D8" r:id="rId3"/>
    <hyperlink ref="I26" r:id="rId4" display="Sustainability Explained "/>
    <hyperlink ref="I27" r:id="rId5"/>
    <hyperlink ref="J28" r:id="rId6" display="Food"/>
    <hyperlink ref="I28" r:id="rId7"/>
    <hyperlink ref="J27" r:id="rId8"/>
    <hyperlink ref="J29" r:id="rId9"/>
    <hyperlink ref="I29" r:id="rId10"/>
    <hyperlink ref="K27" r:id="rId11"/>
    <hyperlink ref="K29" r:id="rId12"/>
    <hyperlink ref="K28" r:id="rId13"/>
    <hyperlink ref="I26:K26" r:id="rId14" display="Sustainability Explained: Sustainability in 2 Minutes"/>
    <hyperlink ref="D11" r:id="rId15" display="[Resources for Staff]"/>
    <hyperlink ref="D14" r:id="rId16"/>
    <hyperlink ref="D15" r:id="rId17"/>
    <hyperlink ref="D16" r:id="rId18"/>
    <hyperlink ref="D20" r:id="rId19"/>
    <hyperlink ref="D54" r:id="rId20"/>
    <hyperlink ref="D53" r:id="rId21"/>
    <hyperlink ref="D55" r:id="rId22"/>
    <hyperlink ref="D57" r:id="rId23"/>
    <hyperlink ref="D44" r:id="rId24"/>
    <hyperlink ref="D39" r:id="rId25"/>
    <hyperlink ref="D40" r:id="rId26"/>
    <hyperlink ref="D41" r:id="rId27"/>
    <hyperlink ref="D34" r:id="rId28"/>
    <hyperlink ref="D33" r:id="rId29"/>
    <hyperlink ref="D24" r:id="rId30"/>
    <hyperlink ref="D23" r:id="rId31"/>
  </hyperlinks>
  <pageMargins left="0.7" right="0.7" top="0.75" bottom="0.75" header="0.3" footer="0.3"/>
  <pageSetup paperSize="3" scale="39" fitToHeight="0" orientation="portrait" r:id="rId32"/>
  <drawing r:id="rId3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C110"/>
  <sheetViews>
    <sheetView showGridLines="0" showRowColHeaders="0" zoomScale="80" zoomScaleNormal="80" workbookViewId="0">
      <selection activeCell="F10" sqref="F10"/>
    </sheetView>
  </sheetViews>
  <sheetFormatPr defaultRowHeight="15"/>
  <cols>
    <col min="1" max="1" width="5.7109375" style="50" customWidth="1"/>
    <col min="2" max="2" width="35.85546875" style="39" customWidth="1"/>
    <col min="3" max="3" width="52.140625" style="39" customWidth="1"/>
    <col min="4" max="4" width="38.85546875" style="51" customWidth="1"/>
    <col min="5" max="5" width="9.140625" style="52" customWidth="1"/>
    <col min="6" max="6" width="19" style="39" customWidth="1"/>
    <col min="7" max="7" width="12.28515625" style="39" hidden="1" customWidth="1"/>
    <col min="8" max="8" width="15.85546875" style="39" customWidth="1"/>
    <col min="9" max="9" width="27" style="39" customWidth="1"/>
    <col min="10" max="10" width="26" style="39" customWidth="1"/>
    <col min="11" max="11" width="26.140625" style="39" customWidth="1"/>
    <col min="12" max="12" width="9.7109375" style="39" customWidth="1"/>
    <col min="13" max="16384" width="9.140625" style="39"/>
  </cols>
  <sheetData>
    <row r="1" spans="1:29" ht="15.75" thickBot="1">
      <c r="A1" s="30"/>
      <c r="B1" s="30"/>
      <c r="C1" s="30"/>
      <c r="D1" s="31"/>
      <c r="E1" s="32"/>
      <c r="F1" s="30"/>
      <c r="G1" s="30"/>
      <c r="H1" s="30"/>
      <c r="I1" s="33"/>
      <c r="J1" s="33"/>
      <c r="K1" s="33"/>
      <c r="L1" s="33"/>
      <c r="M1" s="33"/>
      <c r="N1" s="33"/>
      <c r="O1" s="33"/>
      <c r="P1" s="33"/>
      <c r="Q1" s="33"/>
      <c r="R1" s="33"/>
      <c r="S1" s="33"/>
      <c r="T1" s="33"/>
      <c r="U1" s="33"/>
      <c r="V1" s="33"/>
      <c r="W1" s="33"/>
      <c r="X1" s="33"/>
      <c r="Y1" s="33"/>
      <c r="Z1" s="33"/>
      <c r="AA1" s="33"/>
      <c r="AB1" s="33"/>
      <c r="AC1" s="33"/>
    </row>
    <row r="2" spans="1:29" ht="122.25" customHeight="1" thickBot="1">
      <c r="A2" s="136"/>
      <c r="B2" s="40"/>
      <c r="C2" s="162" t="s">
        <v>147</v>
      </c>
      <c r="D2" s="162"/>
      <c r="E2" s="162"/>
      <c r="F2" s="163"/>
      <c r="G2" s="41"/>
      <c r="H2" s="134"/>
      <c r="I2" s="34" t="str">
        <f>IF(J4&gt;=10,"Achieved","Planting. . .")</f>
        <v>Planting. . .</v>
      </c>
      <c r="J2" s="35" t="str">
        <f>IF(J4&gt;=25,"Achieved",IF(J4&lt;20,"   ",IF(J4&gt;=21,"Sprouting. . .")))</f>
        <v xml:space="preserve">   </v>
      </c>
      <c r="K2" s="36" t="str">
        <f>IF(J4&gt;=55,"Achieved",IF(J4&lt;=45,"    ",IF(J4&gt;=46,"Growing. . .")))</f>
        <v xml:space="preserve">    </v>
      </c>
      <c r="L2" s="159"/>
      <c r="M2" s="159"/>
      <c r="N2" s="159"/>
      <c r="O2" s="159"/>
      <c r="P2" s="159"/>
      <c r="Q2" s="159"/>
      <c r="R2" s="159"/>
      <c r="S2" s="159"/>
      <c r="T2" s="33"/>
      <c r="U2" s="33"/>
      <c r="V2" s="33"/>
      <c r="W2" s="33"/>
      <c r="X2" s="33"/>
      <c r="Y2" s="33"/>
      <c r="Z2" s="33"/>
      <c r="AA2" s="33"/>
      <c r="AB2" s="33"/>
      <c r="AC2" s="33"/>
    </row>
    <row r="3" spans="1:29" ht="40.5" customHeight="1" thickBot="1">
      <c r="A3" s="136"/>
      <c r="B3" s="5" t="s">
        <v>0</v>
      </c>
      <c r="C3" s="6" t="s">
        <v>1</v>
      </c>
      <c r="D3" s="7" t="s">
        <v>2</v>
      </c>
      <c r="E3" s="8" t="s">
        <v>3</v>
      </c>
      <c r="F3" s="42" t="s">
        <v>4</v>
      </c>
      <c r="G3" s="43"/>
      <c r="H3" s="134"/>
      <c r="I3" s="127" t="s">
        <v>5</v>
      </c>
      <c r="J3" s="128"/>
      <c r="K3" s="129"/>
      <c r="L3" s="159"/>
      <c r="M3" s="159"/>
      <c r="N3" s="159"/>
      <c r="O3" s="159"/>
      <c r="P3" s="159"/>
      <c r="Q3" s="159"/>
      <c r="R3" s="159"/>
      <c r="S3" s="159"/>
      <c r="T3" s="33"/>
      <c r="U3" s="33"/>
      <c r="V3" s="33"/>
      <c r="W3" s="33"/>
      <c r="X3" s="33"/>
      <c r="Y3" s="33"/>
      <c r="Z3" s="33"/>
      <c r="AA3" s="33"/>
      <c r="AB3" s="33"/>
      <c r="AC3" s="33"/>
    </row>
    <row r="4" spans="1:29" ht="40.5" customHeight="1" thickBot="1">
      <c r="A4" s="136"/>
      <c r="B4" s="65" t="s">
        <v>67</v>
      </c>
      <c r="C4" s="9" t="s">
        <v>94</v>
      </c>
      <c r="D4" s="10"/>
      <c r="E4" s="11">
        <v>1</v>
      </c>
      <c r="F4" s="86" t="s">
        <v>58</v>
      </c>
      <c r="G4" s="39">
        <f>IF(F4="completed",1,0)</f>
        <v>1</v>
      </c>
      <c r="H4" s="137" t="s">
        <v>62</v>
      </c>
      <c r="I4" s="37"/>
      <c r="J4" s="58">
        <f>SUM(G4:G59)</f>
        <v>1</v>
      </c>
      <c r="K4" s="38"/>
      <c r="L4" s="159"/>
      <c r="M4" s="159"/>
      <c r="N4" s="159"/>
      <c r="O4" s="159"/>
      <c r="P4" s="159"/>
      <c r="Q4" s="159"/>
      <c r="R4" s="159"/>
      <c r="S4" s="159"/>
      <c r="T4" s="33"/>
      <c r="U4" s="33"/>
      <c r="V4" s="33"/>
      <c r="W4" s="33"/>
      <c r="X4" s="33"/>
      <c r="Y4" s="33"/>
      <c r="Z4" s="33"/>
      <c r="AA4" s="33"/>
      <c r="AB4" s="33"/>
      <c r="AC4" s="33"/>
    </row>
    <row r="5" spans="1:29" ht="40.5" customHeight="1" thickBot="1">
      <c r="A5" s="136"/>
      <c r="B5" s="66" t="s">
        <v>67</v>
      </c>
      <c r="C5" s="12" t="s">
        <v>95</v>
      </c>
      <c r="D5" s="13" t="s">
        <v>76</v>
      </c>
      <c r="E5" s="14">
        <v>1</v>
      </c>
      <c r="F5" s="53" t="s">
        <v>59</v>
      </c>
      <c r="G5" s="39">
        <f t="shared" ref="G5:G7" si="0">IF(F5="completed",1,0)</f>
        <v>0</v>
      </c>
      <c r="H5" s="137"/>
      <c r="I5" s="135"/>
      <c r="J5" s="135"/>
      <c r="K5" s="135"/>
      <c r="L5" s="159"/>
      <c r="M5" s="159"/>
      <c r="N5" s="159"/>
      <c r="O5" s="159"/>
      <c r="P5" s="159"/>
      <c r="Q5" s="159"/>
      <c r="R5" s="159"/>
      <c r="S5" s="159"/>
      <c r="T5" s="33"/>
      <c r="U5" s="33"/>
      <c r="V5" s="33"/>
      <c r="W5" s="33"/>
      <c r="X5" s="33"/>
      <c r="Y5" s="33"/>
      <c r="Z5" s="33"/>
      <c r="AA5" s="33"/>
      <c r="AB5" s="33"/>
      <c r="AC5" s="33"/>
    </row>
    <row r="6" spans="1:29" ht="40.5" customHeight="1">
      <c r="A6" s="136"/>
      <c r="B6" s="66" t="s">
        <v>67</v>
      </c>
      <c r="C6" s="12" t="s">
        <v>6</v>
      </c>
      <c r="D6" s="13" t="s">
        <v>70</v>
      </c>
      <c r="E6" s="14">
        <v>1</v>
      </c>
      <c r="F6" s="53"/>
      <c r="G6" s="39">
        <f t="shared" si="0"/>
        <v>0</v>
      </c>
      <c r="H6" s="136"/>
      <c r="I6" s="130" t="s">
        <v>67</v>
      </c>
      <c r="J6" s="131"/>
      <c r="K6" s="59">
        <f>SUM(G4:G12)/SUM(E4:E12)</f>
        <v>7.1428571428571425E-2</v>
      </c>
      <c r="L6" s="159"/>
      <c r="M6" s="159"/>
      <c r="N6" s="159"/>
      <c r="O6" s="159"/>
      <c r="P6" s="159"/>
      <c r="Q6" s="159"/>
      <c r="R6" s="159"/>
      <c r="S6" s="159"/>
      <c r="T6" s="33"/>
      <c r="U6" s="33"/>
      <c r="V6" s="33"/>
      <c r="W6" s="33"/>
      <c r="X6" s="33"/>
      <c r="Y6" s="33"/>
      <c r="Z6" s="33"/>
      <c r="AA6" s="33"/>
      <c r="AB6" s="33"/>
      <c r="AC6" s="33"/>
    </row>
    <row r="7" spans="1:29" ht="42.75" customHeight="1">
      <c r="A7" s="136"/>
      <c r="B7" s="66" t="s">
        <v>67</v>
      </c>
      <c r="C7" s="12" t="s">
        <v>33</v>
      </c>
      <c r="D7" s="75" t="s">
        <v>37</v>
      </c>
      <c r="E7" s="14">
        <v>1</v>
      </c>
      <c r="F7" s="53"/>
      <c r="G7" s="39">
        <f t="shared" si="0"/>
        <v>0</v>
      </c>
      <c r="H7" s="136"/>
      <c r="I7" s="132" t="s">
        <v>7</v>
      </c>
      <c r="J7" s="133"/>
      <c r="K7" s="60">
        <f>SUM(G13:G26)/SUM(E13:E26)</f>
        <v>0</v>
      </c>
      <c r="L7" s="159"/>
      <c r="M7" s="159"/>
      <c r="N7" s="159"/>
      <c r="O7" s="159"/>
      <c r="P7" s="159"/>
      <c r="Q7" s="159"/>
      <c r="R7" s="159"/>
      <c r="S7" s="159"/>
      <c r="T7" s="33"/>
      <c r="U7" s="33"/>
      <c r="V7" s="33"/>
      <c r="W7" s="33"/>
      <c r="X7" s="33"/>
      <c r="Y7" s="33"/>
      <c r="Z7" s="33"/>
      <c r="AA7" s="33"/>
      <c r="AB7" s="33"/>
      <c r="AC7" s="33"/>
    </row>
    <row r="8" spans="1:29" ht="40.5" customHeight="1">
      <c r="A8" s="136"/>
      <c r="B8" s="66" t="s">
        <v>67</v>
      </c>
      <c r="C8" s="12" t="s">
        <v>133</v>
      </c>
      <c r="D8" s="76" t="s">
        <v>71</v>
      </c>
      <c r="E8" s="14">
        <v>1</v>
      </c>
      <c r="F8" s="53"/>
      <c r="G8" s="39">
        <f>IF(F8="completed",1,0)</f>
        <v>0</v>
      </c>
      <c r="H8" s="136"/>
      <c r="I8" s="132" t="s">
        <v>8</v>
      </c>
      <c r="J8" s="133"/>
      <c r="K8" s="60">
        <f>SUM(G27:G36)/SUM(E27:E36)</f>
        <v>0</v>
      </c>
      <c r="L8" s="159"/>
      <c r="M8" s="159"/>
      <c r="N8" s="159"/>
      <c r="O8" s="159"/>
      <c r="P8" s="159"/>
      <c r="Q8" s="159"/>
      <c r="R8" s="159"/>
      <c r="S8" s="159"/>
      <c r="T8" s="33"/>
      <c r="U8" s="33"/>
      <c r="V8" s="33"/>
      <c r="W8" s="33"/>
      <c r="X8" s="33"/>
      <c r="Y8" s="33"/>
      <c r="Z8" s="33"/>
      <c r="AA8" s="33"/>
      <c r="AB8" s="33"/>
      <c r="AC8" s="33"/>
    </row>
    <row r="9" spans="1:29" ht="51" customHeight="1">
      <c r="A9" s="136"/>
      <c r="B9" s="66" t="s">
        <v>67</v>
      </c>
      <c r="C9" s="12" t="s">
        <v>134</v>
      </c>
      <c r="D9" s="76" t="s">
        <v>38</v>
      </c>
      <c r="E9" s="14">
        <v>2</v>
      </c>
      <c r="F9" s="53"/>
      <c r="G9" s="39">
        <f t="shared" ref="G9:G10" si="1">IF(F9="completed",2,0)</f>
        <v>0</v>
      </c>
      <c r="H9" s="136"/>
      <c r="I9" s="132" t="s">
        <v>17</v>
      </c>
      <c r="J9" s="133"/>
      <c r="K9" s="60">
        <f>SUM(G37:G41)/SUM(E37:E41)</f>
        <v>0</v>
      </c>
      <c r="L9" s="159"/>
      <c r="M9" s="159"/>
      <c r="N9" s="159"/>
      <c r="O9" s="159"/>
      <c r="P9" s="159"/>
      <c r="Q9" s="159"/>
      <c r="R9" s="159"/>
      <c r="S9" s="159"/>
      <c r="T9" s="33"/>
      <c r="U9" s="33"/>
      <c r="V9" s="33"/>
      <c r="W9" s="33"/>
      <c r="X9" s="33"/>
      <c r="Y9" s="33"/>
      <c r="Z9" s="33"/>
      <c r="AA9" s="33"/>
      <c r="AB9" s="33"/>
      <c r="AC9" s="33"/>
    </row>
    <row r="10" spans="1:29" ht="43.5" customHeight="1">
      <c r="A10" s="136"/>
      <c r="B10" s="66" t="s">
        <v>67</v>
      </c>
      <c r="C10" s="12" t="s">
        <v>120</v>
      </c>
      <c r="D10" s="15"/>
      <c r="E10" s="14">
        <v>1</v>
      </c>
      <c r="F10" s="53"/>
      <c r="G10" s="39">
        <f t="shared" si="1"/>
        <v>0</v>
      </c>
      <c r="H10" s="136"/>
      <c r="I10" s="132" t="s">
        <v>22</v>
      </c>
      <c r="J10" s="133"/>
      <c r="K10" s="60">
        <f>SUM(G45:G50)/SUM(E45:E50)</f>
        <v>0</v>
      </c>
      <c r="L10" s="159"/>
      <c r="M10" s="159"/>
      <c r="N10" s="159"/>
      <c r="O10" s="159"/>
      <c r="P10" s="159"/>
      <c r="Q10" s="159"/>
      <c r="R10" s="159"/>
      <c r="S10" s="159"/>
      <c r="T10" s="33"/>
      <c r="U10" s="33"/>
      <c r="V10" s="33"/>
      <c r="W10" s="33"/>
      <c r="X10" s="33"/>
      <c r="Y10" s="33"/>
      <c r="Z10" s="33"/>
      <c r="AA10" s="33"/>
      <c r="AB10" s="33"/>
      <c r="AC10" s="33"/>
    </row>
    <row r="11" spans="1:29" ht="40.5" customHeight="1">
      <c r="A11" s="136"/>
      <c r="B11" s="66" t="s">
        <v>67</v>
      </c>
      <c r="C11" s="16" t="s">
        <v>77</v>
      </c>
      <c r="D11" s="13"/>
      <c r="E11" s="14">
        <v>3</v>
      </c>
      <c r="F11" s="53"/>
      <c r="G11" s="39">
        <f>IF(F11="completed",3,0)</f>
        <v>0</v>
      </c>
      <c r="H11" s="136"/>
      <c r="I11" s="132" t="s">
        <v>24</v>
      </c>
      <c r="J11" s="133"/>
      <c r="K11" s="60">
        <f>SUM(G51:G58)/SUM(E51:E58)</f>
        <v>0</v>
      </c>
      <c r="L11" s="159"/>
      <c r="M11" s="159"/>
      <c r="N11" s="159"/>
      <c r="O11" s="159"/>
      <c r="P11" s="159"/>
      <c r="Q11" s="159"/>
      <c r="R11" s="159"/>
      <c r="S11" s="159"/>
      <c r="T11" s="33"/>
      <c r="U11" s="33"/>
      <c r="V11" s="33"/>
      <c r="W11" s="33"/>
      <c r="X11" s="33"/>
      <c r="Y11" s="33"/>
      <c r="Z11" s="33"/>
      <c r="AA11" s="33"/>
      <c r="AB11" s="33"/>
      <c r="AC11" s="33"/>
    </row>
    <row r="12" spans="1:29" ht="43.5" customHeight="1">
      <c r="A12" s="136"/>
      <c r="B12" s="66" t="s">
        <v>67</v>
      </c>
      <c r="C12" s="16" t="s">
        <v>150</v>
      </c>
      <c r="D12" s="13"/>
      <c r="E12" s="14">
        <v>3</v>
      </c>
      <c r="F12" s="53"/>
      <c r="G12" s="39">
        <f>IF(F12="completed",3,0)</f>
        <v>0</v>
      </c>
      <c r="H12" s="136"/>
      <c r="I12" s="132" t="s">
        <v>72</v>
      </c>
      <c r="J12" s="133"/>
      <c r="K12" s="60">
        <f>SUM(G42:G44)/SUM(E42:E44)</f>
        <v>0</v>
      </c>
      <c r="L12" s="159"/>
      <c r="M12" s="159"/>
      <c r="N12" s="159"/>
      <c r="O12" s="159"/>
      <c r="P12" s="159"/>
      <c r="Q12" s="159"/>
      <c r="R12" s="159"/>
      <c r="S12" s="159"/>
      <c r="T12" s="33"/>
      <c r="U12" s="33"/>
      <c r="V12" s="33"/>
      <c r="W12" s="33"/>
      <c r="X12" s="33"/>
      <c r="Y12" s="33"/>
      <c r="Z12" s="33"/>
      <c r="AA12" s="33"/>
      <c r="AB12" s="33"/>
      <c r="AC12" s="33"/>
    </row>
    <row r="13" spans="1:29" ht="40.5" customHeight="1" thickBot="1">
      <c r="A13" s="136"/>
      <c r="B13" s="67" t="s">
        <v>7</v>
      </c>
      <c r="C13" s="17" t="s">
        <v>13</v>
      </c>
      <c r="D13" s="77" t="s">
        <v>57</v>
      </c>
      <c r="E13" s="18">
        <v>1</v>
      </c>
      <c r="F13" s="53"/>
      <c r="G13" s="39">
        <f>IF(F13="completed",1,0)</f>
        <v>0</v>
      </c>
      <c r="H13" s="136"/>
      <c r="I13" s="157" t="s">
        <v>27</v>
      </c>
      <c r="J13" s="158"/>
      <c r="K13" s="61">
        <f>SUM(G59)/SUM(E59)</f>
        <v>0</v>
      </c>
      <c r="L13" s="159"/>
      <c r="M13" s="159"/>
      <c r="N13" s="159"/>
      <c r="O13" s="159"/>
      <c r="P13" s="159"/>
      <c r="Q13" s="159"/>
      <c r="R13" s="159"/>
      <c r="S13" s="159"/>
      <c r="T13" s="33"/>
      <c r="U13" s="33"/>
      <c r="V13" s="33"/>
      <c r="W13" s="33"/>
      <c r="X13" s="33"/>
      <c r="Y13" s="33"/>
      <c r="Z13" s="33"/>
      <c r="AA13" s="33"/>
      <c r="AB13" s="33"/>
      <c r="AC13" s="33"/>
    </row>
    <row r="14" spans="1:29" ht="40.5" customHeight="1" thickBot="1">
      <c r="A14" s="136"/>
      <c r="B14" s="67" t="s">
        <v>7</v>
      </c>
      <c r="C14" s="17" t="s">
        <v>96</v>
      </c>
      <c r="D14" s="19" t="s">
        <v>137</v>
      </c>
      <c r="E14" s="18">
        <v>1</v>
      </c>
      <c r="F14" s="53"/>
      <c r="G14" s="39">
        <f t="shared" ref="G14:G21" si="2">IF(F14="completed",1,0)</f>
        <v>0</v>
      </c>
      <c r="H14" s="136"/>
      <c r="I14" s="29"/>
      <c r="J14" s="29"/>
      <c r="K14" s="29"/>
      <c r="L14" s="159"/>
      <c r="M14" s="159"/>
      <c r="N14" s="159"/>
      <c r="O14" s="159"/>
      <c r="P14" s="159"/>
      <c r="Q14" s="159"/>
      <c r="R14" s="159"/>
      <c r="S14" s="159"/>
      <c r="T14" s="33"/>
      <c r="U14" s="33"/>
      <c r="V14" s="33"/>
      <c r="W14" s="33"/>
      <c r="X14" s="33"/>
      <c r="Y14" s="33"/>
      <c r="Z14" s="33"/>
      <c r="AA14" s="33"/>
      <c r="AB14" s="33"/>
      <c r="AC14" s="33"/>
    </row>
    <row r="15" spans="1:29" ht="40.5" customHeight="1">
      <c r="A15" s="136"/>
      <c r="B15" s="67" t="s">
        <v>7</v>
      </c>
      <c r="C15" s="17" t="s">
        <v>103</v>
      </c>
      <c r="D15" s="19" t="s">
        <v>138</v>
      </c>
      <c r="E15" s="18">
        <v>1</v>
      </c>
      <c r="F15" s="53"/>
      <c r="G15" s="39">
        <f t="shared" si="2"/>
        <v>0</v>
      </c>
      <c r="H15" s="136"/>
      <c r="I15" s="120" t="s">
        <v>82</v>
      </c>
      <c r="J15" s="160"/>
      <c r="K15" s="161"/>
      <c r="L15" s="159"/>
      <c r="M15" s="159"/>
      <c r="N15" s="159"/>
      <c r="O15" s="159"/>
      <c r="P15" s="159"/>
      <c r="Q15" s="159"/>
      <c r="R15" s="159"/>
      <c r="S15" s="159"/>
      <c r="T15" s="33"/>
      <c r="U15" s="33"/>
      <c r="V15" s="33"/>
      <c r="W15" s="33"/>
      <c r="X15" s="33"/>
      <c r="Y15" s="33"/>
      <c r="Z15" s="33"/>
      <c r="AA15" s="33"/>
      <c r="AB15" s="33"/>
      <c r="AC15" s="33"/>
    </row>
    <row r="16" spans="1:29" ht="40.5" customHeight="1">
      <c r="A16" s="136"/>
      <c r="B16" s="67" t="s">
        <v>7</v>
      </c>
      <c r="C16" s="17" t="s">
        <v>101</v>
      </c>
      <c r="D16" s="19"/>
      <c r="E16" s="18">
        <v>1</v>
      </c>
      <c r="F16" s="53"/>
      <c r="G16" s="39">
        <f t="shared" si="2"/>
        <v>0</v>
      </c>
      <c r="H16" s="136"/>
      <c r="I16" s="73" t="s">
        <v>79</v>
      </c>
      <c r="J16" s="144"/>
      <c r="K16" s="145"/>
      <c r="L16" s="44"/>
      <c r="M16" s="44"/>
      <c r="N16" s="44"/>
      <c r="O16" s="44"/>
      <c r="P16" s="44"/>
      <c r="Q16" s="44"/>
      <c r="R16" s="44"/>
      <c r="S16" s="44"/>
      <c r="T16" s="33"/>
      <c r="U16" s="33"/>
      <c r="V16" s="33"/>
      <c r="W16" s="33"/>
      <c r="X16" s="33"/>
      <c r="Y16" s="33"/>
      <c r="Z16" s="33"/>
      <c r="AA16" s="33"/>
      <c r="AB16" s="33"/>
      <c r="AC16" s="33"/>
    </row>
    <row r="17" spans="1:29" ht="40.5" customHeight="1">
      <c r="A17" s="136"/>
      <c r="B17" s="67" t="s">
        <v>7</v>
      </c>
      <c r="C17" s="17" t="s">
        <v>121</v>
      </c>
      <c r="D17" s="19"/>
      <c r="E17" s="18">
        <v>1</v>
      </c>
      <c r="F17" s="53"/>
      <c r="G17" s="39">
        <f t="shared" si="2"/>
        <v>0</v>
      </c>
      <c r="H17" s="136"/>
      <c r="I17" s="73" t="s">
        <v>80</v>
      </c>
      <c r="J17" s="155"/>
      <c r="K17" s="156"/>
      <c r="L17" s="29"/>
      <c r="M17" s="154" t="s">
        <v>152</v>
      </c>
      <c r="N17" s="154"/>
      <c r="O17" s="154"/>
      <c r="P17" s="29"/>
      <c r="Q17" s="29"/>
      <c r="R17" s="33"/>
      <c r="S17" s="33"/>
      <c r="T17" s="33"/>
      <c r="U17" s="33"/>
      <c r="V17" s="33"/>
      <c r="W17" s="33"/>
      <c r="X17" s="33"/>
      <c r="Y17" s="33"/>
      <c r="Z17" s="33"/>
      <c r="AA17" s="33"/>
      <c r="AB17" s="33"/>
      <c r="AC17" s="33"/>
    </row>
    <row r="18" spans="1:29" ht="40.5" customHeight="1">
      <c r="A18" s="136"/>
      <c r="B18" s="67" t="s">
        <v>7</v>
      </c>
      <c r="C18" s="17" t="s">
        <v>40</v>
      </c>
      <c r="D18" s="77" t="s">
        <v>41</v>
      </c>
      <c r="E18" s="18">
        <v>1</v>
      </c>
      <c r="F18" s="53"/>
      <c r="G18" s="39">
        <f t="shared" si="2"/>
        <v>0</v>
      </c>
      <c r="H18" s="136"/>
      <c r="I18" s="73" t="s">
        <v>84</v>
      </c>
      <c r="J18" s="144"/>
      <c r="K18" s="145"/>
      <c r="L18" s="29"/>
      <c r="M18" s="154"/>
      <c r="N18" s="154"/>
      <c r="O18" s="154"/>
      <c r="P18" s="29"/>
      <c r="Q18" s="29"/>
      <c r="R18" s="33"/>
      <c r="S18" s="33"/>
      <c r="T18" s="33"/>
      <c r="U18" s="33"/>
      <c r="V18" s="33"/>
      <c r="W18" s="33"/>
      <c r="X18" s="33"/>
      <c r="Y18" s="33"/>
      <c r="Z18" s="33"/>
      <c r="AA18" s="33"/>
      <c r="AB18" s="33"/>
      <c r="AC18" s="33"/>
    </row>
    <row r="19" spans="1:29" ht="40.5" customHeight="1">
      <c r="A19" s="136"/>
      <c r="B19" s="67" t="s">
        <v>7</v>
      </c>
      <c r="C19" s="17" t="s">
        <v>42</v>
      </c>
      <c r="D19" s="77" t="s">
        <v>43</v>
      </c>
      <c r="E19" s="18">
        <v>1</v>
      </c>
      <c r="F19" s="53"/>
      <c r="G19" s="39">
        <f t="shared" si="2"/>
        <v>0</v>
      </c>
      <c r="H19" s="136"/>
      <c r="I19" s="73" t="s">
        <v>81</v>
      </c>
      <c r="J19" s="144"/>
      <c r="K19" s="145"/>
      <c r="L19" s="29"/>
      <c r="M19" s="29"/>
      <c r="N19" s="29"/>
      <c r="O19" s="29"/>
      <c r="P19" s="29"/>
      <c r="Q19" s="29"/>
      <c r="R19" s="33"/>
      <c r="S19" s="33"/>
      <c r="T19" s="33"/>
      <c r="U19" s="33"/>
      <c r="V19" s="33"/>
      <c r="W19" s="33"/>
      <c r="X19" s="33"/>
      <c r="Y19" s="33"/>
      <c r="Z19" s="33"/>
      <c r="AA19" s="33"/>
      <c r="AB19" s="33"/>
      <c r="AC19" s="33"/>
    </row>
    <row r="20" spans="1:29" ht="77.25" customHeight="1">
      <c r="A20" s="136"/>
      <c r="B20" s="67" t="s">
        <v>7</v>
      </c>
      <c r="C20" s="17" t="s">
        <v>34</v>
      </c>
      <c r="D20" s="77" t="s">
        <v>44</v>
      </c>
      <c r="E20" s="18">
        <v>1</v>
      </c>
      <c r="F20" s="53"/>
      <c r="G20" s="39">
        <f t="shared" si="2"/>
        <v>0</v>
      </c>
      <c r="H20" s="136"/>
      <c r="I20" s="73" t="s">
        <v>153</v>
      </c>
      <c r="J20" s="146"/>
      <c r="K20" s="147"/>
      <c r="L20" s="29"/>
      <c r="M20" s="29"/>
      <c r="N20" s="29"/>
      <c r="O20" s="29"/>
      <c r="P20" s="29"/>
      <c r="Q20" s="29"/>
      <c r="R20" s="33"/>
      <c r="S20" s="33"/>
      <c r="T20" s="33"/>
      <c r="U20" s="33"/>
      <c r="V20" s="33"/>
      <c r="W20" s="33"/>
      <c r="X20" s="33"/>
      <c r="Y20" s="33"/>
      <c r="Z20" s="33"/>
      <c r="AA20" s="33"/>
      <c r="AB20" s="33"/>
      <c r="AC20" s="33"/>
    </row>
    <row r="21" spans="1:29" ht="40.5" customHeight="1" thickBot="1">
      <c r="A21" s="136"/>
      <c r="B21" s="67" t="s">
        <v>7</v>
      </c>
      <c r="C21" s="17" t="s">
        <v>110</v>
      </c>
      <c r="D21" s="17" t="s">
        <v>139</v>
      </c>
      <c r="E21" s="18">
        <v>1</v>
      </c>
      <c r="F21" s="53"/>
      <c r="G21" s="39">
        <f t="shared" si="2"/>
        <v>0</v>
      </c>
      <c r="H21" s="136"/>
      <c r="I21" s="74" t="s">
        <v>83</v>
      </c>
      <c r="J21" s="148"/>
      <c r="K21" s="149"/>
      <c r="L21" s="29"/>
      <c r="M21" s="29"/>
      <c r="N21" s="29"/>
      <c r="O21" s="29"/>
      <c r="P21" s="29"/>
      <c r="Q21" s="29"/>
      <c r="R21" s="33"/>
      <c r="S21" s="33"/>
      <c r="T21" s="33"/>
      <c r="U21" s="33"/>
      <c r="V21" s="33"/>
      <c r="W21" s="33"/>
      <c r="X21" s="33"/>
      <c r="Y21" s="33"/>
      <c r="Z21" s="33"/>
      <c r="AA21" s="33"/>
      <c r="AB21" s="33"/>
      <c r="AC21" s="33"/>
    </row>
    <row r="22" spans="1:29" ht="51" customHeight="1">
      <c r="A22" s="136"/>
      <c r="B22" s="67" t="s">
        <v>7</v>
      </c>
      <c r="C22" s="17" t="s">
        <v>112</v>
      </c>
      <c r="D22" s="20" t="s">
        <v>140</v>
      </c>
      <c r="E22" s="18">
        <v>2</v>
      </c>
      <c r="F22" s="53"/>
      <c r="G22" s="39">
        <f>IF(F22="completed",2,0)</f>
        <v>0</v>
      </c>
      <c r="H22" s="136"/>
      <c r="I22" s="167" t="s">
        <v>154</v>
      </c>
      <c r="J22" s="167"/>
      <c r="K22" s="167"/>
      <c r="L22" s="29"/>
      <c r="M22" s="29"/>
      <c r="N22" s="29"/>
      <c r="O22" s="29"/>
      <c r="P22" s="29"/>
      <c r="Q22" s="29"/>
      <c r="R22" s="33"/>
      <c r="S22" s="33"/>
      <c r="T22" s="33"/>
      <c r="U22" s="33"/>
      <c r="V22" s="33"/>
      <c r="W22" s="33"/>
      <c r="X22" s="33"/>
      <c r="Y22" s="33"/>
      <c r="Z22" s="33"/>
      <c r="AA22" s="33"/>
      <c r="AB22" s="33"/>
      <c r="AC22" s="33"/>
    </row>
    <row r="23" spans="1:29" ht="50.25" customHeight="1" thickBot="1">
      <c r="A23" s="136"/>
      <c r="B23" s="67" t="s">
        <v>7</v>
      </c>
      <c r="C23" s="17" t="s">
        <v>122</v>
      </c>
      <c r="D23" s="69" t="s">
        <v>155</v>
      </c>
      <c r="E23" s="18">
        <v>2</v>
      </c>
      <c r="F23" s="53"/>
      <c r="G23" s="39">
        <f>IF(F23="completed",2,0)</f>
        <v>0</v>
      </c>
      <c r="H23" s="136"/>
      <c r="I23" s="29"/>
      <c r="J23" s="29"/>
      <c r="K23" s="29"/>
      <c r="L23" s="29"/>
      <c r="M23" s="29"/>
      <c r="N23" s="29"/>
      <c r="O23" s="29"/>
      <c r="P23" s="29"/>
      <c r="Q23" s="29"/>
      <c r="R23" s="33"/>
      <c r="S23" s="33"/>
      <c r="T23" s="33"/>
      <c r="U23" s="33"/>
      <c r="V23" s="33"/>
      <c r="W23" s="33"/>
      <c r="X23" s="33"/>
      <c r="Y23" s="33"/>
      <c r="Z23" s="33"/>
      <c r="AA23" s="33"/>
      <c r="AB23" s="33"/>
      <c r="AC23" s="33"/>
    </row>
    <row r="24" spans="1:29" ht="40.5" customHeight="1">
      <c r="A24" s="136"/>
      <c r="B24" s="67" t="s">
        <v>7</v>
      </c>
      <c r="C24" s="17" t="s">
        <v>111</v>
      </c>
      <c r="D24" s="77" t="s">
        <v>39</v>
      </c>
      <c r="E24" s="18">
        <v>2</v>
      </c>
      <c r="F24" s="53"/>
      <c r="G24" s="39">
        <f>IF(F24="completed",2,0)</f>
        <v>0</v>
      </c>
      <c r="H24" s="136"/>
      <c r="I24" s="120" t="s">
        <v>149</v>
      </c>
      <c r="J24" s="121"/>
      <c r="K24" s="122"/>
      <c r="L24" s="29"/>
      <c r="M24" s="29"/>
      <c r="N24" s="29"/>
      <c r="O24" s="29"/>
      <c r="P24" s="29"/>
      <c r="Q24" s="29"/>
      <c r="R24" s="33"/>
      <c r="S24" s="33"/>
      <c r="T24" s="33"/>
      <c r="U24" s="33"/>
      <c r="V24" s="33"/>
      <c r="W24" s="33"/>
      <c r="X24" s="33"/>
      <c r="Y24" s="33"/>
      <c r="Z24" s="33"/>
      <c r="AA24" s="33"/>
      <c r="AB24" s="33"/>
      <c r="AC24" s="33"/>
    </row>
    <row r="25" spans="1:29" ht="51.75" customHeight="1">
      <c r="A25" s="136"/>
      <c r="B25" s="67" t="s">
        <v>7</v>
      </c>
      <c r="C25" s="17" t="s">
        <v>125</v>
      </c>
      <c r="D25" s="17"/>
      <c r="E25" s="18">
        <v>3</v>
      </c>
      <c r="F25" s="53"/>
      <c r="G25" s="39">
        <f>IF(F25="completed",3,0)</f>
        <v>0</v>
      </c>
      <c r="H25" s="136"/>
      <c r="I25" s="138" t="s">
        <v>104</v>
      </c>
      <c r="J25" s="139"/>
      <c r="K25" s="140"/>
      <c r="L25" s="29"/>
      <c r="M25" s="29"/>
      <c r="N25" s="29"/>
      <c r="O25" s="29"/>
      <c r="P25" s="29"/>
      <c r="Q25" s="29"/>
      <c r="R25" s="33"/>
      <c r="S25" s="33"/>
      <c r="T25" s="33"/>
      <c r="U25" s="33"/>
      <c r="V25" s="33"/>
      <c r="W25" s="33"/>
      <c r="X25" s="33"/>
      <c r="Y25" s="33"/>
      <c r="Z25" s="33"/>
      <c r="AA25" s="33"/>
      <c r="AB25" s="33"/>
      <c r="AC25" s="33"/>
    </row>
    <row r="26" spans="1:29" ht="40.5" customHeight="1">
      <c r="A26" s="136"/>
      <c r="B26" s="67" t="s">
        <v>7</v>
      </c>
      <c r="C26" s="17" t="s">
        <v>14</v>
      </c>
      <c r="D26" s="19" t="s">
        <v>113</v>
      </c>
      <c r="E26" s="18">
        <v>3</v>
      </c>
      <c r="F26" s="53"/>
      <c r="G26" s="39">
        <f>IF(F26="completed",3,0)</f>
        <v>0</v>
      </c>
      <c r="H26" s="136"/>
      <c r="I26" s="164" t="s">
        <v>93</v>
      </c>
      <c r="J26" s="165"/>
      <c r="K26" s="166"/>
      <c r="L26" s="54"/>
      <c r="M26" s="29"/>
      <c r="N26" s="29"/>
      <c r="O26" s="29"/>
      <c r="P26" s="29"/>
      <c r="Q26" s="29"/>
      <c r="R26" s="33"/>
      <c r="S26" s="33"/>
      <c r="T26" s="33"/>
      <c r="U26" s="33"/>
      <c r="V26" s="33"/>
      <c r="W26" s="33"/>
      <c r="X26" s="33"/>
      <c r="Y26" s="33"/>
      <c r="Z26" s="33"/>
      <c r="AA26" s="33"/>
      <c r="AB26" s="33"/>
      <c r="AC26" s="33"/>
    </row>
    <row r="27" spans="1:29" ht="45" customHeight="1">
      <c r="A27" s="136"/>
      <c r="B27" s="67" t="s">
        <v>8</v>
      </c>
      <c r="C27" s="17" t="s">
        <v>9</v>
      </c>
      <c r="D27" s="77" t="s">
        <v>45</v>
      </c>
      <c r="E27" s="18">
        <v>1</v>
      </c>
      <c r="F27" s="53"/>
      <c r="G27" s="39">
        <f>IF(F27="completed",1,0)</f>
        <v>0</v>
      </c>
      <c r="H27" s="136"/>
      <c r="I27" s="79" t="s">
        <v>86</v>
      </c>
      <c r="J27" s="80" t="s">
        <v>85</v>
      </c>
      <c r="K27" s="81" t="s">
        <v>22</v>
      </c>
      <c r="L27" s="54"/>
      <c r="M27" s="29"/>
      <c r="N27" s="29"/>
      <c r="O27" s="29"/>
      <c r="P27" s="29"/>
      <c r="Q27" s="29"/>
      <c r="R27" s="33"/>
      <c r="S27" s="33"/>
      <c r="T27" s="33"/>
      <c r="U27" s="33"/>
      <c r="V27" s="33"/>
      <c r="W27" s="33"/>
      <c r="X27" s="33"/>
      <c r="Y27" s="33"/>
      <c r="Z27" s="33"/>
      <c r="AA27" s="33"/>
      <c r="AB27" s="33"/>
      <c r="AC27" s="33"/>
    </row>
    <row r="28" spans="1:29" ht="45.75" customHeight="1">
      <c r="A28" s="136"/>
      <c r="B28" s="67" t="s">
        <v>8</v>
      </c>
      <c r="C28" s="17" t="s">
        <v>10</v>
      </c>
      <c r="D28" s="77" t="s">
        <v>45</v>
      </c>
      <c r="E28" s="18">
        <v>1</v>
      </c>
      <c r="F28" s="53"/>
      <c r="G28" s="39">
        <f t="shared" ref="G28:G35" si="3">IF(F28="completed",1,0)</f>
        <v>0</v>
      </c>
      <c r="H28" s="136"/>
      <c r="I28" s="79" t="s">
        <v>87</v>
      </c>
      <c r="J28" s="82" t="s">
        <v>89</v>
      </c>
      <c r="K28" s="81" t="s">
        <v>91</v>
      </c>
      <c r="L28" s="54"/>
      <c r="M28" s="29"/>
      <c r="N28" s="29"/>
      <c r="O28" s="29"/>
      <c r="P28" s="29"/>
      <c r="Q28" s="29"/>
      <c r="R28" s="33"/>
      <c r="S28" s="33"/>
      <c r="T28" s="33"/>
      <c r="U28" s="33"/>
      <c r="V28" s="33"/>
      <c r="W28" s="33"/>
      <c r="X28" s="33"/>
      <c r="Y28" s="33"/>
      <c r="Z28" s="33"/>
      <c r="AA28" s="33"/>
      <c r="AB28" s="33"/>
      <c r="AC28" s="33"/>
    </row>
    <row r="29" spans="1:29" ht="40.5" customHeight="1" thickBot="1">
      <c r="A29" s="136"/>
      <c r="B29" s="67" t="s">
        <v>8</v>
      </c>
      <c r="C29" s="17" t="s">
        <v>11</v>
      </c>
      <c r="D29" s="19" t="s">
        <v>108</v>
      </c>
      <c r="E29" s="18">
        <v>1</v>
      </c>
      <c r="F29" s="53"/>
      <c r="G29" s="39">
        <f t="shared" si="3"/>
        <v>0</v>
      </c>
      <c r="H29" s="136"/>
      <c r="I29" s="83" t="s">
        <v>88</v>
      </c>
      <c r="J29" s="84" t="s">
        <v>90</v>
      </c>
      <c r="K29" s="85" t="s">
        <v>92</v>
      </c>
      <c r="L29" s="54"/>
      <c r="M29" s="29"/>
      <c r="N29" s="29"/>
      <c r="O29" s="29"/>
      <c r="P29" s="29"/>
      <c r="Q29" s="29"/>
      <c r="R29" s="33"/>
      <c r="S29" s="33"/>
      <c r="T29" s="33"/>
      <c r="U29" s="33"/>
      <c r="V29" s="33"/>
      <c r="W29" s="33"/>
      <c r="X29" s="33"/>
      <c r="Y29" s="33"/>
      <c r="Z29" s="33"/>
      <c r="AA29" s="33"/>
      <c r="AB29" s="33"/>
      <c r="AC29" s="33"/>
    </row>
    <row r="30" spans="1:29" ht="40.5" customHeight="1">
      <c r="A30" s="136"/>
      <c r="B30" s="67" t="s">
        <v>8</v>
      </c>
      <c r="C30" s="17" t="s">
        <v>12</v>
      </c>
      <c r="D30" s="19" t="s">
        <v>108</v>
      </c>
      <c r="E30" s="18">
        <v>1</v>
      </c>
      <c r="F30" s="53"/>
      <c r="G30" s="39">
        <f t="shared" si="3"/>
        <v>0</v>
      </c>
      <c r="H30" s="136"/>
      <c r="I30" s="55"/>
      <c r="J30" s="46"/>
      <c r="K30" s="55"/>
      <c r="L30" s="29"/>
      <c r="M30" s="29"/>
      <c r="N30" s="29"/>
      <c r="O30" s="29"/>
      <c r="P30" s="29"/>
      <c r="Q30" s="29"/>
      <c r="R30" s="33"/>
      <c r="S30" s="33"/>
      <c r="T30" s="33"/>
      <c r="U30" s="33"/>
      <c r="V30" s="33"/>
      <c r="W30" s="33"/>
      <c r="X30" s="33"/>
      <c r="Y30" s="33"/>
      <c r="Z30" s="33"/>
      <c r="AA30" s="33"/>
      <c r="AB30" s="33"/>
      <c r="AC30" s="33"/>
    </row>
    <row r="31" spans="1:29" ht="58.5" customHeight="1">
      <c r="A31" s="136"/>
      <c r="B31" s="67" t="s">
        <v>8</v>
      </c>
      <c r="C31" s="17" t="s">
        <v>114</v>
      </c>
      <c r="D31" s="21" t="s">
        <v>126</v>
      </c>
      <c r="E31" s="18">
        <v>1</v>
      </c>
      <c r="F31" s="53"/>
      <c r="G31" s="39">
        <f t="shared" si="3"/>
        <v>0</v>
      </c>
      <c r="H31" s="136"/>
      <c r="I31" s="29"/>
      <c r="J31" s="29"/>
      <c r="K31" s="29"/>
      <c r="L31" s="29"/>
      <c r="M31" s="29"/>
      <c r="N31" s="29"/>
      <c r="O31" s="29"/>
      <c r="P31" s="29"/>
      <c r="Q31" s="29"/>
      <c r="R31" s="33"/>
      <c r="S31" s="33"/>
      <c r="T31" s="33"/>
      <c r="U31" s="33"/>
      <c r="V31" s="33"/>
      <c r="W31" s="33"/>
      <c r="X31" s="33"/>
      <c r="Y31" s="33"/>
      <c r="Z31" s="33"/>
      <c r="AA31" s="33"/>
      <c r="AB31" s="33"/>
      <c r="AC31" s="33"/>
    </row>
    <row r="32" spans="1:29" ht="40.5" customHeight="1">
      <c r="A32" s="136"/>
      <c r="B32" s="67" t="s">
        <v>8</v>
      </c>
      <c r="C32" s="17" t="s">
        <v>16</v>
      </c>
      <c r="D32" s="19"/>
      <c r="E32" s="18">
        <v>1</v>
      </c>
      <c r="F32" s="53"/>
      <c r="G32" s="39">
        <f t="shared" si="3"/>
        <v>0</v>
      </c>
      <c r="H32" s="136"/>
      <c r="I32" s="29"/>
      <c r="J32" s="29"/>
      <c r="K32" s="29"/>
      <c r="L32" s="29"/>
      <c r="M32" s="29"/>
      <c r="N32" s="29"/>
      <c r="O32" s="29"/>
      <c r="P32" s="29"/>
      <c r="Q32" s="29"/>
      <c r="R32" s="33"/>
      <c r="S32" s="33"/>
      <c r="T32" s="33"/>
      <c r="U32" s="33"/>
      <c r="V32" s="33"/>
      <c r="W32" s="33"/>
      <c r="X32" s="33"/>
      <c r="Y32" s="33"/>
      <c r="Z32" s="33"/>
      <c r="AA32" s="33"/>
      <c r="AB32" s="33"/>
      <c r="AC32" s="33"/>
    </row>
    <row r="33" spans="1:29" ht="39.75" customHeight="1">
      <c r="A33" s="136"/>
      <c r="B33" s="67" t="s">
        <v>8</v>
      </c>
      <c r="C33" s="22" t="s">
        <v>144</v>
      </c>
      <c r="D33" s="19" t="s">
        <v>145</v>
      </c>
      <c r="E33" s="18">
        <v>1</v>
      </c>
      <c r="F33" s="53"/>
      <c r="G33" s="39">
        <f t="shared" si="3"/>
        <v>0</v>
      </c>
      <c r="H33" s="136"/>
      <c r="I33" s="29"/>
      <c r="J33" s="29"/>
      <c r="K33" s="29"/>
      <c r="L33" s="29"/>
      <c r="M33" s="29"/>
      <c r="N33" s="29"/>
      <c r="O33" s="29"/>
      <c r="P33" s="29"/>
      <c r="Q33" s="29"/>
      <c r="R33" s="33"/>
      <c r="S33" s="33"/>
      <c r="T33" s="33"/>
      <c r="U33" s="33"/>
      <c r="V33" s="33"/>
      <c r="W33" s="33"/>
      <c r="X33" s="33"/>
      <c r="Y33" s="33"/>
      <c r="Z33" s="33"/>
      <c r="AA33" s="33"/>
      <c r="AB33" s="33"/>
      <c r="AC33" s="33"/>
    </row>
    <row r="34" spans="1:29" ht="40.5" customHeight="1">
      <c r="A34" s="136"/>
      <c r="B34" s="67" t="s">
        <v>8</v>
      </c>
      <c r="C34" s="17" t="s">
        <v>31</v>
      </c>
      <c r="D34" s="19" t="s">
        <v>142</v>
      </c>
      <c r="E34" s="18">
        <v>1</v>
      </c>
      <c r="F34" s="53"/>
      <c r="G34" s="39">
        <f t="shared" si="3"/>
        <v>0</v>
      </c>
      <c r="H34" s="136"/>
      <c r="I34" s="29"/>
      <c r="J34" s="29"/>
      <c r="K34" s="29"/>
      <c r="L34" s="29"/>
      <c r="M34" s="29"/>
      <c r="N34" s="29"/>
      <c r="O34" s="29"/>
      <c r="P34" s="29"/>
      <c r="Q34" s="29"/>
      <c r="R34" s="33"/>
      <c r="S34" s="33"/>
      <c r="T34" s="33"/>
      <c r="U34" s="33"/>
      <c r="V34" s="33"/>
      <c r="W34" s="33"/>
      <c r="X34" s="33"/>
      <c r="Y34" s="33"/>
      <c r="Z34" s="33"/>
      <c r="AA34" s="33"/>
      <c r="AB34" s="33"/>
      <c r="AC34" s="33"/>
    </row>
    <row r="35" spans="1:29" ht="40.5" customHeight="1">
      <c r="A35" s="136"/>
      <c r="B35" s="67" t="s">
        <v>8</v>
      </c>
      <c r="C35" s="17" t="s">
        <v>32</v>
      </c>
      <c r="D35" s="19" t="s">
        <v>73</v>
      </c>
      <c r="E35" s="18">
        <v>1</v>
      </c>
      <c r="F35" s="53"/>
      <c r="G35" s="39">
        <f t="shared" si="3"/>
        <v>0</v>
      </c>
      <c r="H35" s="136"/>
      <c r="I35" s="29"/>
      <c r="J35" s="29"/>
      <c r="K35" s="29"/>
      <c r="L35" s="29"/>
      <c r="M35" s="29"/>
      <c r="N35" s="29"/>
      <c r="O35" s="29"/>
      <c r="P35" s="29"/>
      <c r="Q35" s="29"/>
      <c r="R35" s="33"/>
      <c r="S35" s="33"/>
      <c r="T35" s="33"/>
      <c r="U35" s="33"/>
      <c r="V35" s="33"/>
      <c r="W35" s="33"/>
      <c r="X35" s="33"/>
      <c r="Y35" s="33"/>
      <c r="Z35" s="33"/>
      <c r="AA35" s="33"/>
      <c r="AB35" s="33"/>
      <c r="AC35" s="33"/>
    </row>
    <row r="36" spans="1:29" ht="40.5" customHeight="1">
      <c r="A36" s="136"/>
      <c r="B36" s="67" t="s">
        <v>8</v>
      </c>
      <c r="C36" s="17" t="s">
        <v>15</v>
      </c>
      <c r="D36" s="19" t="s">
        <v>143</v>
      </c>
      <c r="E36" s="18">
        <v>1</v>
      </c>
      <c r="F36" s="53"/>
      <c r="G36" s="39">
        <f>IF(F36="completed",1,0)</f>
        <v>0</v>
      </c>
      <c r="H36" s="136"/>
      <c r="I36" s="29"/>
      <c r="J36" s="29"/>
      <c r="K36" s="29"/>
      <c r="L36" s="29"/>
      <c r="M36" s="29"/>
      <c r="N36" s="29"/>
      <c r="O36" s="29"/>
      <c r="P36" s="29"/>
      <c r="Q36" s="29"/>
      <c r="R36" s="33"/>
      <c r="S36" s="33"/>
      <c r="T36" s="33"/>
      <c r="U36" s="33"/>
      <c r="V36" s="33"/>
      <c r="W36" s="33"/>
      <c r="X36" s="33"/>
      <c r="Y36" s="33"/>
      <c r="Z36" s="33"/>
      <c r="AA36" s="33"/>
      <c r="AB36" s="33"/>
      <c r="AC36" s="33"/>
    </row>
    <row r="37" spans="1:29" ht="40.5" customHeight="1">
      <c r="A37" s="136"/>
      <c r="B37" s="67" t="s">
        <v>17</v>
      </c>
      <c r="C37" s="23" t="s">
        <v>97</v>
      </c>
      <c r="D37" s="77" t="s">
        <v>46</v>
      </c>
      <c r="E37" s="18">
        <v>1</v>
      </c>
      <c r="F37" s="53"/>
      <c r="G37" s="39">
        <f>IF(F37="completed",1,0)</f>
        <v>0</v>
      </c>
      <c r="H37" s="136"/>
      <c r="I37" s="29"/>
      <c r="J37" s="29"/>
      <c r="K37" s="29"/>
      <c r="L37" s="29"/>
      <c r="M37" s="29"/>
      <c r="N37" s="29"/>
      <c r="O37" s="29"/>
      <c r="P37" s="29"/>
      <c r="Q37" s="29"/>
      <c r="R37" s="33"/>
      <c r="S37" s="33"/>
      <c r="T37" s="33"/>
      <c r="U37" s="33"/>
      <c r="V37" s="33"/>
      <c r="W37" s="33"/>
      <c r="X37" s="33"/>
      <c r="Y37" s="33"/>
      <c r="Z37" s="33"/>
      <c r="AA37" s="33"/>
      <c r="AB37" s="33"/>
      <c r="AC37" s="33"/>
    </row>
    <row r="38" spans="1:29" ht="40.5" customHeight="1">
      <c r="A38" s="136"/>
      <c r="B38" s="67" t="s">
        <v>17</v>
      </c>
      <c r="C38" s="17" t="s">
        <v>98</v>
      </c>
      <c r="D38" s="77" t="s">
        <v>68</v>
      </c>
      <c r="E38" s="18">
        <v>1</v>
      </c>
      <c r="F38" s="53"/>
      <c r="G38" s="39">
        <f t="shared" ref="G38:G39" si="4">IF(F38="completed",1,0)</f>
        <v>0</v>
      </c>
      <c r="H38" s="136"/>
      <c r="I38" s="29"/>
      <c r="J38" s="29"/>
      <c r="K38" s="29"/>
      <c r="L38" s="29"/>
      <c r="M38" s="29"/>
      <c r="N38" s="29"/>
      <c r="O38" s="29"/>
      <c r="P38" s="29"/>
      <c r="Q38" s="29"/>
      <c r="R38" s="33"/>
      <c r="S38" s="33"/>
      <c r="T38" s="33"/>
      <c r="U38" s="33"/>
      <c r="V38" s="33"/>
      <c r="W38" s="33"/>
      <c r="X38" s="33"/>
      <c r="Y38" s="33"/>
      <c r="Z38" s="33"/>
      <c r="AA38" s="33"/>
      <c r="AB38" s="33"/>
      <c r="AC38" s="33"/>
    </row>
    <row r="39" spans="1:29" ht="40.5" customHeight="1">
      <c r="A39" s="136"/>
      <c r="B39" s="67" t="s">
        <v>17</v>
      </c>
      <c r="C39" s="17" t="s">
        <v>99</v>
      </c>
      <c r="D39" s="19"/>
      <c r="E39" s="18">
        <v>1</v>
      </c>
      <c r="F39" s="53"/>
      <c r="G39" s="39">
        <f t="shared" si="4"/>
        <v>0</v>
      </c>
      <c r="H39" s="136"/>
      <c r="I39" s="29"/>
      <c r="J39" s="29"/>
      <c r="K39" s="29"/>
      <c r="L39" s="29"/>
      <c r="M39" s="29"/>
      <c r="N39" s="29"/>
      <c r="O39" s="29"/>
      <c r="P39" s="29"/>
      <c r="Q39" s="29"/>
      <c r="R39" s="33"/>
      <c r="S39" s="33"/>
      <c r="T39" s="33"/>
      <c r="U39" s="33"/>
      <c r="V39" s="33"/>
      <c r="W39" s="33"/>
      <c r="X39" s="33"/>
      <c r="Y39" s="33"/>
      <c r="Z39" s="33"/>
      <c r="AA39" s="33"/>
      <c r="AB39" s="33"/>
      <c r="AC39" s="33"/>
    </row>
    <row r="40" spans="1:29" ht="51" customHeight="1">
      <c r="A40" s="136"/>
      <c r="B40" s="67" t="s">
        <v>17</v>
      </c>
      <c r="C40" s="17" t="s">
        <v>118</v>
      </c>
      <c r="D40" s="19" t="s">
        <v>146</v>
      </c>
      <c r="E40" s="18">
        <v>2</v>
      </c>
      <c r="F40" s="53"/>
      <c r="G40" s="39">
        <f>IF(F40="completed",2,0)</f>
        <v>0</v>
      </c>
      <c r="H40" s="136"/>
      <c r="I40" s="29"/>
      <c r="J40" s="29"/>
      <c r="K40" s="29"/>
      <c r="L40" s="29"/>
      <c r="M40" s="29"/>
      <c r="N40" s="29"/>
      <c r="O40" s="29"/>
      <c r="P40" s="29"/>
      <c r="Q40" s="29"/>
      <c r="R40" s="33"/>
      <c r="S40" s="33"/>
      <c r="T40" s="33"/>
      <c r="U40" s="33"/>
      <c r="V40" s="33"/>
      <c r="W40" s="33"/>
      <c r="X40" s="33"/>
      <c r="Y40" s="33"/>
      <c r="Z40" s="33"/>
      <c r="AA40" s="33"/>
      <c r="AB40" s="33"/>
      <c r="AC40" s="33"/>
    </row>
    <row r="41" spans="1:29" ht="40.5" customHeight="1">
      <c r="A41" s="136"/>
      <c r="B41" s="67" t="s">
        <v>17</v>
      </c>
      <c r="C41" s="17" t="s">
        <v>18</v>
      </c>
      <c r="D41" s="19"/>
      <c r="E41" s="18">
        <v>2</v>
      </c>
      <c r="F41" s="53"/>
      <c r="G41" s="39">
        <f>IF(F41="completed",2,0)</f>
        <v>0</v>
      </c>
      <c r="H41" s="136"/>
      <c r="I41" s="29"/>
      <c r="J41" s="29"/>
      <c r="K41" s="29"/>
      <c r="L41" s="29"/>
      <c r="M41" s="29"/>
      <c r="N41" s="29"/>
      <c r="O41" s="29"/>
      <c r="P41" s="29"/>
      <c r="Q41" s="29"/>
      <c r="R41" s="33"/>
      <c r="S41" s="33"/>
      <c r="T41" s="33"/>
      <c r="U41" s="33"/>
      <c r="V41" s="33"/>
      <c r="W41" s="33"/>
      <c r="X41" s="33"/>
      <c r="Y41" s="33"/>
      <c r="Z41" s="33"/>
      <c r="AA41" s="33"/>
      <c r="AB41" s="33"/>
      <c r="AC41" s="33"/>
    </row>
    <row r="42" spans="1:29" ht="40.5" customHeight="1">
      <c r="A42" s="136"/>
      <c r="B42" s="67" t="s">
        <v>20</v>
      </c>
      <c r="C42" s="17" t="s">
        <v>21</v>
      </c>
      <c r="D42" s="77" t="s">
        <v>47</v>
      </c>
      <c r="E42" s="18">
        <v>2</v>
      </c>
      <c r="F42" s="53"/>
      <c r="G42" s="39">
        <f>IF(F42="completed",2,0)</f>
        <v>0</v>
      </c>
      <c r="H42" s="136"/>
      <c r="I42" s="29"/>
      <c r="J42" s="29"/>
      <c r="K42" s="29"/>
      <c r="L42" s="29"/>
      <c r="M42" s="29"/>
      <c r="N42" s="29"/>
      <c r="O42" s="29"/>
      <c r="P42" s="29"/>
      <c r="Q42" s="29"/>
      <c r="R42" s="33"/>
      <c r="S42" s="33"/>
      <c r="T42" s="33"/>
      <c r="U42" s="33"/>
      <c r="V42" s="33"/>
      <c r="W42" s="33"/>
      <c r="X42" s="33"/>
      <c r="Y42" s="33"/>
      <c r="Z42" s="33"/>
      <c r="AA42" s="33"/>
      <c r="AB42" s="33"/>
      <c r="AC42" s="33"/>
    </row>
    <row r="43" spans="1:29" ht="40.5" customHeight="1">
      <c r="A43" s="136"/>
      <c r="B43" s="67" t="s">
        <v>20</v>
      </c>
      <c r="C43" s="17" t="s">
        <v>78</v>
      </c>
      <c r="D43" s="77" t="s">
        <v>48</v>
      </c>
      <c r="E43" s="18">
        <v>2</v>
      </c>
      <c r="F43" s="53"/>
      <c r="G43" s="39">
        <f>IF(F43="completed",2,0)</f>
        <v>0</v>
      </c>
      <c r="H43" s="136"/>
      <c r="I43" s="29"/>
      <c r="J43" s="29"/>
      <c r="K43" s="29"/>
      <c r="L43" s="29"/>
      <c r="M43" s="29"/>
      <c r="N43" s="29"/>
      <c r="O43" s="29"/>
      <c r="P43" s="29"/>
      <c r="Q43" s="29"/>
      <c r="R43" s="33"/>
      <c r="S43" s="33"/>
      <c r="T43" s="33"/>
      <c r="U43" s="33"/>
      <c r="V43" s="33"/>
      <c r="W43" s="33"/>
      <c r="X43" s="33"/>
      <c r="Y43" s="33"/>
      <c r="Z43" s="33"/>
      <c r="AA43" s="33"/>
      <c r="AB43" s="33"/>
      <c r="AC43" s="33"/>
    </row>
    <row r="44" spans="1:29" ht="40.5" customHeight="1">
      <c r="A44" s="136"/>
      <c r="B44" s="67" t="s">
        <v>20</v>
      </c>
      <c r="C44" s="17" t="s">
        <v>115</v>
      </c>
      <c r="D44" s="77" t="s">
        <v>49</v>
      </c>
      <c r="E44" s="18">
        <v>2</v>
      </c>
      <c r="F44" s="53"/>
      <c r="G44" s="39">
        <f>IF(F44="completed",2,0)</f>
        <v>0</v>
      </c>
      <c r="H44" s="136"/>
      <c r="I44" s="29"/>
      <c r="J44" s="29"/>
      <c r="K44" s="29"/>
      <c r="L44" s="29"/>
      <c r="M44" s="29"/>
      <c r="N44" s="29"/>
      <c r="O44" s="29"/>
      <c r="P44" s="29"/>
      <c r="Q44" s="29"/>
      <c r="R44" s="33"/>
      <c r="S44" s="33"/>
      <c r="T44" s="33"/>
      <c r="U44" s="33"/>
      <c r="V44" s="33"/>
      <c r="W44" s="33"/>
      <c r="X44" s="33"/>
      <c r="Y44" s="33"/>
      <c r="Z44" s="33"/>
      <c r="AA44" s="33"/>
      <c r="AB44" s="33"/>
      <c r="AC44" s="33"/>
    </row>
    <row r="45" spans="1:29" ht="47.25" customHeight="1">
      <c r="A45" s="136"/>
      <c r="B45" s="67" t="s">
        <v>22</v>
      </c>
      <c r="C45" s="17" t="s">
        <v>151</v>
      </c>
      <c r="D45" s="19"/>
      <c r="E45" s="18">
        <v>1</v>
      </c>
      <c r="F45" s="53"/>
      <c r="G45" s="39">
        <f>IF(F45="completed",1,0)</f>
        <v>0</v>
      </c>
      <c r="H45" s="136"/>
      <c r="I45" s="29"/>
      <c r="J45" s="29"/>
      <c r="K45" s="29"/>
      <c r="L45" s="29"/>
      <c r="M45" s="29"/>
      <c r="N45" s="29"/>
      <c r="O45" s="29"/>
      <c r="P45" s="29"/>
      <c r="Q45" s="29"/>
      <c r="R45" s="33"/>
      <c r="S45" s="33"/>
      <c r="T45" s="33"/>
      <c r="U45" s="33"/>
      <c r="V45" s="33"/>
      <c r="W45" s="33"/>
      <c r="X45" s="33"/>
      <c r="Y45" s="33"/>
      <c r="Z45" s="33"/>
      <c r="AA45" s="33"/>
      <c r="AB45" s="33"/>
      <c r="AC45" s="33"/>
    </row>
    <row r="46" spans="1:29" ht="40.5" customHeight="1">
      <c r="A46" s="136"/>
      <c r="B46" s="67" t="s">
        <v>22</v>
      </c>
      <c r="C46" s="17" t="s">
        <v>116</v>
      </c>
      <c r="D46" s="19"/>
      <c r="E46" s="18">
        <v>1</v>
      </c>
      <c r="F46" s="53"/>
      <c r="G46" s="39">
        <f t="shared" ref="G46:G47" si="5">IF(F46="completed",1,0)</f>
        <v>0</v>
      </c>
      <c r="H46" s="136"/>
      <c r="I46" s="29"/>
      <c r="J46" s="29"/>
      <c r="K46" s="29"/>
      <c r="L46" s="29"/>
      <c r="M46" s="29"/>
      <c r="N46" s="29"/>
      <c r="O46" s="29"/>
      <c r="P46" s="29"/>
      <c r="Q46" s="29"/>
      <c r="R46" s="33"/>
      <c r="S46" s="33"/>
      <c r="T46" s="33"/>
      <c r="U46" s="33"/>
      <c r="V46" s="33"/>
      <c r="W46" s="33"/>
      <c r="X46" s="33"/>
      <c r="Y46" s="33"/>
      <c r="Z46" s="33"/>
      <c r="AA46" s="33"/>
      <c r="AB46" s="33"/>
      <c r="AC46" s="33"/>
    </row>
    <row r="47" spans="1:29" ht="40.5" customHeight="1">
      <c r="A47" s="136"/>
      <c r="B47" s="67" t="s">
        <v>22</v>
      </c>
      <c r="C47" s="17" t="s">
        <v>117</v>
      </c>
      <c r="D47" s="77" t="s">
        <v>50</v>
      </c>
      <c r="E47" s="18">
        <v>1</v>
      </c>
      <c r="F47" s="53"/>
      <c r="G47" s="39">
        <f t="shared" si="5"/>
        <v>0</v>
      </c>
      <c r="H47" s="136"/>
      <c r="I47" s="29"/>
      <c r="J47" s="29"/>
      <c r="K47" s="29"/>
      <c r="L47" s="29"/>
      <c r="M47" s="29"/>
      <c r="N47" s="29"/>
      <c r="O47" s="29"/>
      <c r="P47" s="29"/>
      <c r="Q47" s="29"/>
      <c r="R47" s="33"/>
      <c r="S47" s="33"/>
      <c r="T47" s="33"/>
      <c r="U47" s="33"/>
      <c r="V47" s="33"/>
      <c r="W47" s="33"/>
      <c r="X47" s="33"/>
      <c r="Y47" s="33"/>
      <c r="Z47" s="33"/>
      <c r="AA47" s="33"/>
      <c r="AB47" s="33"/>
      <c r="AC47" s="33"/>
    </row>
    <row r="48" spans="1:29" ht="40.5" customHeight="1">
      <c r="A48" s="136"/>
      <c r="B48" s="67" t="s">
        <v>22</v>
      </c>
      <c r="C48" s="17" t="s">
        <v>119</v>
      </c>
      <c r="D48" s="19" t="s">
        <v>74</v>
      </c>
      <c r="E48" s="18">
        <v>2</v>
      </c>
      <c r="F48" s="53"/>
      <c r="G48" s="39">
        <f>IF(F48="completed",2,0)</f>
        <v>0</v>
      </c>
      <c r="H48" s="136"/>
      <c r="I48" s="29"/>
      <c r="J48" s="29"/>
      <c r="K48" s="29"/>
      <c r="L48" s="29"/>
      <c r="M48" s="29"/>
      <c r="N48" s="29"/>
      <c r="O48" s="29"/>
      <c r="P48" s="29"/>
      <c r="Q48" s="29"/>
      <c r="R48" s="33"/>
      <c r="S48" s="33"/>
      <c r="T48" s="33"/>
      <c r="U48" s="33"/>
      <c r="V48" s="33"/>
      <c r="W48" s="33"/>
      <c r="X48" s="33"/>
      <c r="Y48" s="33"/>
      <c r="Z48" s="33"/>
      <c r="AA48" s="33"/>
      <c r="AB48" s="33"/>
      <c r="AC48" s="33"/>
    </row>
    <row r="49" spans="1:29" ht="51" customHeight="1">
      <c r="A49" s="136"/>
      <c r="B49" s="67" t="s">
        <v>22</v>
      </c>
      <c r="C49" s="17" t="s">
        <v>75</v>
      </c>
      <c r="D49" s="19"/>
      <c r="E49" s="18">
        <v>3</v>
      </c>
      <c r="F49" s="53"/>
      <c r="G49" s="39">
        <f t="shared" ref="G49" si="6">IF(F49="completed",3,0)</f>
        <v>0</v>
      </c>
      <c r="H49" s="136"/>
      <c r="I49" s="29"/>
      <c r="J49" s="29"/>
      <c r="K49" s="29"/>
      <c r="L49" s="29"/>
      <c r="M49" s="29"/>
      <c r="N49" s="29"/>
      <c r="O49" s="29"/>
      <c r="P49" s="29"/>
      <c r="Q49" s="29"/>
      <c r="R49" s="33"/>
      <c r="S49" s="33"/>
      <c r="T49" s="33"/>
      <c r="U49" s="33"/>
      <c r="V49" s="33"/>
      <c r="W49" s="33"/>
      <c r="X49" s="33"/>
      <c r="Y49" s="33"/>
      <c r="Z49" s="33"/>
      <c r="AA49" s="33"/>
      <c r="AB49" s="33"/>
      <c r="AC49" s="33"/>
    </row>
    <row r="50" spans="1:29" ht="46.5" customHeight="1">
      <c r="A50" s="136"/>
      <c r="B50" s="67" t="s">
        <v>22</v>
      </c>
      <c r="C50" s="17" t="s">
        <v>100</v>
      </c>
      <c r="D50" s="19"/>
      <c r="E50" s="18">
        <v>2</v>
      </c>
      <c r="F50" s="53"/>
      <c r="G50" s="39">
        <f>IF(F50="completed",2,0)</f>
        <v>0</v>
      </c>
      <c r="H50" s="136"/>
      <c r="I50" s="29"/>
      <c r="J50" s="29"/>
      <c r="K50" s="29"/>
      <c r="L50" s="29"/>
      <c r="M50" s="29"/>
      <c r="N50" s="29"/>
      <c r="O50" s="29"/>
      <c r="P50" s="29"/>
      <c r="Q50" s="29"/>
      <c r="R50" s="33"/>
      <c r="S50" s="33"/>
      <c r="T50" s="33"/>
      <c r="U50" s="33"/>
      <c r="V50" s="33"/>
      <c r="W50" s="33"/>
      <c r="X50" s="33"/>
      <c r="Y50" s="33"/>
      <c r="Z50" s="33"/>
      <c r="AA50" s="33"/>
      <c r="AB50" s="33"/>
      <c r="AC50" s="33"/>
    </row>
    <row r="51" spans="1:29" ht="40.5" customHeight="1">
      <c r="A51" s="136"/>
      <c r="B51" s="67" t="s">
        <v>24</v>
      </c>
      <c r="C51" s="17" t="s">
        <v>157</v>
      </c>
      <c r="D51" s="19"/>
      <c r="E51" s="18">
        <v>1</v>
      </c>
      <c r="F51" s="53"/>
      <c r="G51" s="39">
        <f t="shared" ref="G51:G52" si="7">IF(F51="completed",1,0)</f>
        <v>0</v>
      </c>
      <c r="H51" s="136"/>
      <c r="I51" s="29"/>
      <c r="J51" s="29"/>
      <c r="K51" s="29"/>
      <c r="L51" s="29"/>
      <c r="M51" s="29"/>
      <c r="N51" s="29"/>
      <c r="O51" s="29"/>
      <c r="P51" s="29"/>
      <c r="Q51" s="29"/>
      <c r="R51" s="33"/>
      <c r="S51" s="33"/>
      <c r="T51" s="33"/>
      <c r="U51" s="33"/>
      <c r="V51" s="33"/>
      <c r="W51" s="33"/>
      <c r="X51" s="33"/>
      <c r="Y51" s="33"/>
      <c r="Z51" s="33"/>
      <c r="AA51" s="33"/>
      <c r="AB51" s="33"/>
      <c r="AC51" s="33"/>
    </row>
    <row r="52" spans="1:29" ht="40.5" customHeight="1">
      <c r="A52" s="136"/>
      <c r="B52" s="67" t="s">
        <v>24</v>
      </c>
      <c r="C52" s="17" t="s">
        <v>25</v>
      </c>
      <c r="D52" s="24" t="s">
        <v>73</v>
      </c>
      <c r="E52" s="18">
        <v>1</v>
      </c>
      <c r="F52" s="53"/>
      <c r="G52" s="39">
        <f t="shared" si="7"/>
        <v>0</v>
      </c>
      <c r="H52" s="136"/>
      <c r="I52" s="29"/>
      <c r="J52" s="29"/>
      <c r="K52" s="29"/>
      <c r="L52" s="29"/>
      <c r="M52" s="29"/>
      <c r="N52" s="29"/>
      <c r="O52" s="29"/>
      <c r="P52" s="29"/>
      <c r="Q52" s="29"/>
      <c r="R52" s="33"/>
      <c r="S52" s="33"/>
      <c r="T52" s="33"/>
      <c r="U52" s="33"/>
      <c r="V52" s="33"/>
      <c r="W52" s="33"/>
      <c r="X52" s="33"/>
      <c r="Y52" s="33"/>
      <c r="Z52" s="33"/>
      <c r="AA52" s="33"/>
      <c r="AB52" s="33"/>
      <c r="AC52" s="33"/>
    </row>
    <row r="53" spans="1:29" ht="40.5" customHeight="1">
      <c r="A53" s="136"/>
      <c r="B53" s="67" t="s">
        <v>24</v>
      </c>
      <c r="C53" s="17" t="s">
        <v>66</v>
      </c>
      <c r="D53" s="19" t="s">
        <v>52</v>
      </c>
      <c r="E53" s="18">
        <v>2</v>
      </c>
      <c r="F53" s="53"/>
      <c r="G53" s="39">
        <f t="shared" ref="G53:G54" si="8">IF(F53="completed",2,0)</f>
        <v>0</v>
      </c>
      <c r="H53" s="136"/>
      <c r="I53" s="29"/>
      <c r="J53" s="29"/>
      <c r="K53" s="29"/>
      <c r="L53" s="29"/>
      <c r="M53" s="29"/>
      <c r="N53" s="29"/>
      <c r="O53" s="29"/>
      <c r="P53" s="29"/>
      <c r="Q53" s="29"/>
      <c r="R53" s="33"/>
      <c r="S53" s="33"/>
      <c r="T53" s="33"/>
      <c r="U53" s="33"/>
      <c r="V53" s="33"/>
      <c r="W53" s="33"/>
      <c r="X53" s="33"/>
      <c r="Y53" s="33"/>
      <c r="Z53" s="33"/>
      <c r="AA53" s="33"/>
      <c r="AB53" s="33"/>
      <c r="AC53" s="33"/>
    </row>
    <row r="54" spans="1:29" ht="40.5" customHeight="1">
      <c r="A54" s="136"/>
      <c r="B54" s="67" t="s">
        <v>24</v>
      </c>
      <c r="C54" s="17" t="s">
        <v>107</v>
      </c>
      <c r="D54" s="77" t="s">
        <v>53</v>
      </c>
      <c r="E54" s="18">
        <v>2</v>
      </c>
      <c r="F54" s="53"/>
      <c r="G54" s="39">
        <f t="shared" si="8"/>
        <v>0</v>
      </c>
      <c r="H54" s="136"/>
      <c r="I54" s="29"/>
      <c r="J54" s="29"/>
      <c r="K54" s="29"/>
      <c r="L54" s="29"/>
      <c r="M54" s="29"/>
      <c r="N54" s="29"/>
      <c r="O54" s="29"/>
      <c r="P54" s="29"/>
      <c r="Q54" s="29"/>
      <c r="R54" s="33"/>
      <c r="S54" s="33"/>
      <c r="T54" s="33"/>
      <c r="U54" s="33"/>
      <c r="V54" s="33"/>
      <c r="W54" s="33"/>
      <c r="X54" s="33"/>
      <c r="Y54" s="33"/>
      <c r="Z54" s="33"/>
      <c r="AA54" s="33"/>
      <c r="AB54" s="33"/>
      <c r="AC54" s="33"/>
    </row>
    <row r="55" spans="1:29" ht="52.5" customHeight="1">
      <c r="A55" s="136"/>
      <c r="B55" s="67" t="s">
        <v>24</v>
      </c>
      <c r="C55" s="17" t="s">
        <v>106</v>
      </c>
      <c r="D55" s="77" t="s">
        <v>54</v>
      </c>
      <c r="E55" s="18">
        <v>2</v>
      </c>
      <c r="F55" s="53"/>
      <c r="G55" s="39">
        <f>IF(F55="completed",2,0)</f>
        <v>0</v>
      </c>
      <c r="H55" s="136"/>
      <c r="I55" s="29"/>
      <c r="J55" s="29"/>
      <c r="K55" s="29"/>
      <c r="L55" s="29"/>
      <c r="M55" s="29"/>
      <c r="N55" s="29"/>
      <c r="O55" s="29"/>
      <c r="P55" s="29"/>
      <c r="Q55" s="29"/>
      <c r="R55" s="33"/>
      <c r="S55" s="33"/>
      <c r="T55" s="33"/>
      <c r="U55" s="33"/>
      <c r="V55" s="33"/>
      <c r="W55" s="33"/>
      <c r="X55" s="33"/>
      <c r="Y55" s="33"/>
      <c r="Z55" s="33"/>
      <c r="AA55" s="33"/>
      <c r="AB55" s="33"/>
      <c r="AC55" s="33"/>
    </row>
    <row r="56" spans="1:29" ht="48.75" customHeight="1">
      <c r="A56" s="136"/>
      <c r="B56" s="67" t="s">
        <v>24</v>
      </c>
      <c r="C56" s="17" t="s">
        <v>26</v>
      </c>
      <c r="D56" s="77" t="s">
        <v>55</v>
      </c>
      <c r="E56" s="18">
        <v>2</v>
      </c>
      <c r="F56" s="53"/>
      <c r="G56" s="39">
        <f t="shared" ref="G56:G57" si="9">IF(F56="completed",2,0)</f>
        <v>0</v>
      </c>
      <c r="H56" s="136"/>
      <c r="I56" s="29"/>
      <c r="J56" s="29"/>
      <c r="K56" s="29"/>
      <c r="L56" s="29"/>
      <c r="M56" s="29"/>
      <c r="N56" s="29"/>
      <c r="O56" s="29"/>
      <c r="P56" s="29"/>
      <c r="Q56" s="29"/>
      <c r="R56" s="33"/>
      <c r="S56" s="33"/>
      <c r="T56" s="33"/>
      <c r="U56" s="33"/>
      <c r="V56" s="33"/>
      <c r="W56" s="33"/>
      <c r="X56" s="33"/>
      <c r="Y56" s="33"/>
      <c r="Z56" s="33"/>
      <c r="AA56" s="33"/>
      <c r="AB56" s="33"/>
      <c r="AC56" s="33"/>
    </row>
    <row r="57" spans="1:29" ht="40.5" customHeight="1">
      <c r="A57" s="136"/>
      <c r="B57" s="67" t="s">
        <v>24</v>
      </c>
      <c r="C57" s="17" t="s">
        <v>28</v>
      </c>
      <c r="D57" s="25"/>
      <c r="E57" s="18">
        <v>2</v>
      </c>
      <c r="F57" s="53"/>
      <c r="G57" s="39">
        <f t="shared" si="9"/>
        <v>0</v>
      </c>
      <c r="H57" s="136"/>
      <c r="I57" s="29"/>
      <c r="J57" s="29"/>
      <c r="K57" s="29"/>
      <c r="L57" s="29"/>
      <c r="M57" s="29"/>
      <c r="N57" s="29"/>
      <c r="O57" s="29"/>
      <c r="P57" s="29"/>
      <c r="Q57" s="29"/>
      <c r="R57" s="33"/>
      <c r="S57" s="33"/>
      <c r="T57" s="33"/>
      <c r="U57" s="33"/>
      <c r="V57" s="33"/>
      <c r="W57" s="33"/>
      <c r="X57" s="33"/>
      <c r="Y57" s="33"/>
      <c r="Z57" s="33"/>
      <c r="AA57" s="33"/>
      <c r="AB57" s="33"/>
      <c r="AC57" s="33"/>
    </row>
    <row r="58" spans="1:29" ht="40.5" customHeight="1">
      <c r="A58" s="136"/>
      <c r="B58" s="67" t="s">
        <v>24</v>
      </c>
      <c r="C58" s="17" t="s">
        <v>105</v>
      </c>
      <c r="D58" s="78" t="s">
        <v>55</v>
      </c>
      <c r="E58" s="18">
        <v>3</v>
      </c>
      <c r="F58" s="53"/>
      <c r="G58" s="39">
        <f>IF(F58="completed",3,0)</f>
        <v>0</v>
      </c>
      <c r="H58" s="136"/>
      <c r="I58" s="29"/>
      <c r="J58" s="29"/>
      <c r="K58" s="29"/>
      <c r="L58" s="29"/>
      <c r="M58" s="29"/>
      <c r="N58" s="29"/>
      <c r="O58" s="29"/>
      <c r="P58" s="29"/>
      <c r="Q58" s="29"/>
      <c r="R58" s="33"/>
      <c r="S58" s="33"/>
      <c r="T58" s="33"/>
      <c r="U58" s="33"/>
      <c r="V58" s="33"/>
      <c r="W58" s="33"/>
      <c r="X58" s="33"/>
      <c r="Y58" s="33"/>
      <c r="Z58" s="33"/>
      <c r="AA58" s="33"/>
      <c r="AB58" s="33"/>
      <c r="AC58" s="33"/>
    </row>
    <row r="59" spans="1:29" ht="47.25" customHeight="1" thickBot="1">
      <c r="A59" s="136"/>
      <c r="B59" s="68" t="s">
        <v>27</v>
      </c>
      <c r="C59" s="26" t="s">
        <v>36</v>
      </c>
      <c r="D59" s="27" t="s">
        <v>63</v>
      </c>
      <c r="E59" s="28">
        <v>3</v>
      </c>
      <c r="F59" s="62"/>
      <c r="G59" s="39">
        <f t="shared" ref="G59" si="10">IF(F59="completed",3,0)</f>
        <v>0</v>
      </c>
      <c r="H59" s="136"/>
      <c r="I59" s="29"/>
      <c r="J59" s="29"/>
      <c r="K59" s="29"/>
      <c r="L59" s="29"/>
      <c r="M59" s="29"/>
      <c r="N59" s="29"/>
      <c r="O59" s="29"/>
      <c r="P59" s="29"/>
      <c r="Q59" s="29"/>
      <c r="R59" s="33"/>
      <c r="S59" s="33"/>
      <c r="T59" s="33"/>
      <c r="U59" s="33"/>
      <c r="V59" s="33"/>
      <c r="W59" s="33"/>
      <c r="X59" s="33"/>
      <c r="Y59" s="33"/>
      <c r="Z59" s="33"/>
      <c r="AA59" s="33"/>
      <c r="AB59" s="33"/>
      <c r="AC59" s="33"/>
    </row>
    <row r="60" spans="1:29" ht="43.5" hidden="1" customHeight="1">
      <c r="A60" s="136"/>
      <c r="B60" s="33"/>
      <c r="C60" s="47"/>
      <c r="D60" s="48" t="s">
        <v>69</v>
      </c>
      <c r="E60" s="49">
        <f>SUM(E4:E59)</f>
        <v>86</v>
      </c>
      <c r="F60" s="33"/>
      <c r="G60" s="33"/>
      <c r="H60" s="33"/>
      <c r="I60" s="33"/>
      <c r="J60" s="33"/>
      <c r="K60" s="33"/>
      <c r="L60" s="29"/>
      <c r="M60" s="29"/>
      <c r="N60" s="29"/>
      <c r="O60" s="29"/>
      <c r="P60" s="29"/>
      <c r="Q60" s="29"/>
      <c r="R60" s="33"/>
      <c r="S60" s="33"/>
      <c r="T60" s="33"/>
      <c r="U60" s="33"/>
      <c r="V60" s="33"/>
      <c r="W60" s="33"/>
      <c r="X60" s="33"/>
      <c r="Y60" s="33"/>
      <c r="Z60" s="33"/>
      <c r="AA60" s="33"/>
      <c r="AB60" s="33"/>
      <c r="AC60" s="33"/>
    </row>
    <row r="61" spans="1:29" ht="3.75" customHeight="1">
      <c r="A61" s="136"/>
      <c r="B61" s="29"/>
      <c r="C61" s="29"/>
      <c r="D61" s="29"/>
      <c r="E61" s="29">
        <f>SUM(E4:E59)</f>
        <v>86</v>
      </c>
      <c r="F61" s="29"/>
      <c r="G61" s="29"/>
      <c r="H61" s="29"/>
      <c r="I61" s="33"/>
      <c r="J61" s="33"/>
      <c r="K61" s="33"/>
      <c r="L61" s="29"/>
      <c r="M61" s="29"/>
      <c r="N61" s="29"/>
      <c r="O61" s="29"/>
      <c r="P61" s="29"/>
      <c r="Q61" s="29"/>
      <c r="R61" s="33"/>
      <c r="S61" s="33"/>
      <c r="T61" s="33"/>
      <c r="U61" s="33"/>
      <c r="V61" s="33"/>
      <c r="W61" s="33"/>
      <c r="X61" s="33"/>
      <c r="Y61" s="33"/>
      <c r="Z61" s="33"/>
      <c r="AA61" s="33"/>
      <c r="AB61" s="33"/>
      <c r="AC61" s="33"/>
    </row>
    <row r="62" spans="1:29" ht="30" customHeight="1">
      <c r="A62" s="136"/>
      <c r="B62" s="136"/>
      <c r="C62" s="136"/>
      <c r="D62" s="136"/>
      <c r="E62" s="136"/>
      <c r="F62" s="136"/>
      <c r="G62" s="136"/>
      <c r="H62" s="136"/>
      <c r="I62" s="136"/>
      <c r="J62" s="136"/>
      <c r="K62" s="136"/>
      <c r="L62" s="29"/>
      <c r="M62" s="29"/>
      <c r="N62" s="29"/>
      <c r="O62" s="29"/>
      <c r="P62" s="29"/>
      <c r="Q62" s="29"/>
      <c r="R62" s="33"/>
      <c r="S62" s="33"/>
      <c r="T62" s="33"/>
      <c r="U62" s="33"/>
      <c r="V62" s="33"/>
      <c r="W62" s="33"/>
      <c r="X62" s="33"/>
      <c r="Y62" s="33"/>
      <c r="Z62" s="33"/>
      <c r="AA62" s="33"/>
      <c r="AB62" s="33"/>
      <c r="AC62" s="33"/>
    </row>
    <row r="63" spans="1:29" ht="30" customHeight="1">
      <c r="A63" s="33"/>
      <c r="B63" s="136"/>
      <c r="C63" s="136"/>
      <c r="D63" s="136"/>
      <c r="E63" s="136"/>
      <c r="F63" s="136"/>
      <c r="G63" s="136"/>
      <c r="H63" s="136"/>
      <c r="I63" s="136"/>
      <c r="J63" s="136"/>
      <c r="K63" s="136"/>
      <c r="L63" s="33"/>
      <c r="M63" s="33"/>
      <c r="N63" s="33"/>
      <c r="O63" s="33"/>
      <c r="P63" s="33"/>
      <c r="Q63" s="33"/>
      <c r="R63" s="33"/>
      <c r="S63" s="33"/>
      <c r="T63" s="33"/>
      <c r="U63" s="33"/>
      <c r="V63" s="33"/>
      <c r="W63" s="33"/>
      <c r="X63" s="33"/>
      <c r="Y63" s="33"/>
      <c r="Z63" s="33"/>
      <c r="AA63" s="33"/>
      <c r="AB63" s="33"/>
      <c r="AC63" s="33"/>
    </row>
    <row r="64" spans="1:29" ht="30" customHeight="1">
      <c r="A64" s="33"/>
      <c r="B64" s="136"/>
      <c r="C64" s="136"/>
      <c r="D64" s="136"/>
      <c r="E64" s="136"/>
      <c r="F64" s="136"/>
      <c r="G64" s="136"/>
      <c r="H64" s="136"/>
      <c r="I64" s="136"/>
      <c r="J64" s="136"/>
      <c r="K64" s="136"/>
      <c r="L64" s="33"/>
      <c r="M64" s="33"/>
      <c r="N64" s="33"/>
      <c r="O64" s="33"/>
      <c r="P64" s="33"/>
      <c r="Q64" s="33"/>
      <c r="R64" s="33"/>
      <c r="S64" s="33"/>
      <c r="T64" s="33"/>
      <c r="U64" s="33"/>
      <c r="V64" s="33"/>
      <c r="W64" s="33"/>
      <c r="X64" s="33"/>
      <c r="Y64" s="33"/>
      <c r="Z64" s="33"/>
      <c r="AA64" s="33"/>
      <c r="AB64" s="33"/>
      <c r="AC64" s="33"/>
    </row>
    <row r="65" spans="1:29" ht="30" customHeight="1">
      <c r="A65" s="33"/>
      <c r="B65" s="136"/>
      <c r="C65" s="136"/>
      <c r="D65" s="136"/>
      <c r="E65" s="136"/>
      <c r="F65" s="136"/>
      <c r="G65" s="136"/>
      <c r="H65" s="136"/>
      <c r="I65" s="136"/>
      <c r="J65" s="136"/>
      <c r="K65" s="136"/>
      <c r="L65" s="33"/>
      <c r="M65" s="33"/>
      <c r="N65" s="33"/>
      <c r="O65" s="33"/>
      <c r="P65" s="33"/>
      <c r="Q65" s="33"/>
      <c r="R65" s="33"/>
      <c r="S65" s="33"/>
      <c r="T65" s="33"/>
      <c r="U65" s="33"/>
      <c r="V65" s="33"/>
      <c r="W65" s="33"/>
      <c r="X65" s="33"/>
      <c r="Y65" s="33"/>
      <c r="Z65" s="33"/>
      <c r="AA65" s="33"/>
      <c r="AB65" s="33"/>
      <c r="AC65" s="33"/>
    </row>
    <row r="66" spans="1:29" ht="30" customHeight="1">
      <c r="A66" s="33"/>
      <c r="B66" s="136"/>
      <c r="C66" s="136"/>
      <c r="D66" s="136"/>
      <c r="E66" s="136"/>
      <c r="F66" s="136"/>
      <c r="G66" s="136"/>
      <c r="H66" s="136"/>
      <c r="I66" s="136"/>
      <c r="J66" s="136"/>
      <c r="K66" s="136"/>
      <c r="L66" s="33"/>
      <c r="M66" s="33"/>
      <c r="N66" s="33"/>
      <c r="O66" s="33"/>
      <c r="P66" s="33"/>
      <c r="Q66" s="33"/>
      <c r="R66" s="33"/>
      <c r="S66" s="33"/>
      <c r="T66" s="33"/>
      <c r="U66" s="33"/>
      <c r="V66" s="33"/>
      <c r="W66" s="33"/>
      <c r="X66" s="33"/>
      <c r="Y66" s="33"/>
      <c r="Z66" s="33"/>
      <c r="AA66" s="33"/>
      <c r="AB66" s="33"/>
      <c r="AC66" s="33"/>
    </row>
    <row r="67" spans="1:29" ht="30" customHeight="1">
      <c r="A67" s="33"/>
      <c r="B67" s="136"/>
      <c r="C67" s="136"/>
      <c r="D67" s="136"/>
      <c r="E67" s="136"/>
      <c r="F67" s="136"/>
      <c r="G67" s="136"/>
      <c r="H67" s="136"/>
      <c r="I67" s="136"/>
      <c r="J67" s="136"/>
      <c r="K67" s="136"/>
      <c r="L67" s="33"/>
      <c r="M67" s="33"/>
      <c r="N67" s="33"/>
      <c r="O67" s="33"/>
      <c r="P67" s="33"/>
      <c r="Q67" s="33"/>
      <c r="R67" s="33"/>
      <c r="S67" s="33"/>
      <c r="T67" s="33"/>
      <c r="U67" s="33"/>
      <c r="V67" s="33"/>
      <c r="W67" s="33"/>
      <c r="X67" s="33"/>
      <c r="Y67" s="33"/>
      <c r="Z67" s="33"/>
      <c r="AA67" s="33"/>
      <c r="AB67" s="33"/>
      <c r="AC67" s="33"/>
    </row>
    <row r="68" spans="1:29" ht="30" customHeight="1">
      <c r="A68" s="33"/>
      <c r="B68" s="136"/>
      <c r="C68" s="136"/>
      <c r="D68" s="136"/>
      <c r="E68" s="136"/>
      <c r="F68" s="136"/>
      <c r="G68" s="136"/>
      <c r="H68" s="136"/>
      <c r="I68" s="136"/>
      <c r="J68" s="136"/>
      <c r="K68" s="136"/>
      <c r="L68" s="33"/>
      <c r="M68" s="33"/>
      <c r="N68" s="33"/>
      <c r="O68" s="33"/>
      <c r="P68" s="33"/>
      <c r="Q68" s="33"/>
      <c r="R68" s="33"/>
      <c r="S68" s="33"/>
      <c r="T68" s="33"/>
      <c r="U68" s="33"/>
      <c r="V68" s="33"/>
      <c r="W68" s="33"/>
      <c r="X68" s="33"/>
      <c r="Y68" s="33"/>
      <c r="Z68" s="33"/>
      <c r="AA68" s="33"/>
      <c r="AB68" s="33"/>
      <c r="AC68" s="33"/>
    </row>
    <row r="69" spans="1:29" ht="30" customHeight="1">
      <c r="A69" s="33"/>
      <c r="B69" s="136"/>
      <c r="C69" s="136"/>
      <c r="D69" s="136"/>
      <c r="E69" s="136"/>
      <c r="F69" s="136"/>
      <c r="G69" s="136"/>
      <c r="H69" s="136"/>
      <c r="I69" s="136"/>
      <c r="J69" s="136"/>
      <c r="K69" s="136"/>
      <c r="L69" s="33"/>
      <c r="M69" s="33"/>
      <c r="N69" s="33"/>
      <c r="O69" s="33"/>
      <c r="P69" s="33"/>
      <c r="Q69" s="33"/>
      <c r="R69" s="33"/>
      <c r="S69" s="33"/>
      <c r="T69" s="33"/>
      <c r="U69" s="33"/>
      <c r="V69" s="33"/>
      <c r="W69" s="33"/>
      <c r="X69" s="33"/>
      <c r="Y69" s="33"/>
      <c r="Z69" s="33"/>
      <c r="AA69" s="33"/>
      <c r="AB69" s="33"/>
      <c r="AC69" s="33"/>
    </row>
    <row r="70" spans="1:29" ht="30" customHeight="1">
      <c r="A70" s="33"/>
      <c r="B70" s="136"/>
      <c r="C70" s="136"/>
      <c r="D70" s="136"/>
      <c r="E70" s="136"/>
      <c r="F70" s="136"/>
      <c r="G70" s="136"/>
      <c r="H70" s="136"/>
      <c r="I70" s="136"/>
      <c r="J70" s="136"/>
      <c r="K70" s="136"/>
      <c r="L70" s="33"/>
      <c r="M70" s="33"/>
      <c r="N70" s="33"/>
      <c r="O70" s="33"/>
      <c r="P70" s="33"/>
      <c r="Q70" s="33"/>
      <c r="R70" s="33"/>
      <c r="S70" s="33"/>
      <c r="T70" s="33"/>
      <c r="U70" s="33"/>
      <c r="V70" s="33"/>
      <c r="W70" s="33"/>
      <c r="X70" s="33"/>
      <c r="Y70" s="33"/>
      <c r="Z70" s="33"/>
      <c r="AA70" s="33"/>
      <c r="AB70" s="33"/>
      <c r="AC70" s="33"/>
    </row>
    <row r="71" spans="1:29" ht="30" customHeight="1">
      <c r="A71" s="33"/>
      <c r="B71" s="136"/>
      <c r="C71" s="136"/>
      <c r="D71" s="136"/>
      <c r="E71" s="136"/>
      <c r="F71" s="136"/>
      <c r="G71" s="136"/>
      <c r="H71" s="136"/>
      <c r="I71" s="136"/>
      <c r="J71" s="136"/>
      <c r="K71" s="136"/>
      <c r="L71" s="33"/>
      <c r="M71" s="33"/>
      <c r="N71" s="33"/>
      <c r="O71" s="33"/>
      <c r="P71" s="33"/>
      <c r="Q71" s="33"/>
      <c r="R71" s="33"/>
      <c r="S71" s="33"/>
      <c r="T71" s="33"/>
      <c r="U71" s="33"/>
      <c r="V71" s="33"/>
      <c r="W71" s="33"/>
      <c r="X71" s="33"/>
      <c r="Y71" s="33"/>
      <c r="Z71" s="33"/>
      <c r="AA71" s="33"/>
      <c r="AB71" s="33"/>
      <c r="AC71" s="33"/>
    </row>
    <row r="72" spans="1:29" ht="30" customHeight="1">
      <c r="A72" s="33"/>
      <c r="B72" s="136"/>
      <c r="C72" s="136"/>
      <c r="D72" s="136"/>
      <c r="E72" s="136"/>
      <c r="F72" s="136"/>
      <c r="G72" s="136"/>
      <c r="H72" s="136"/>
      <c r="I72" s="136"/>
      <c r="J72" s="136"/>
      <c r="K72" s="136"/>
      <c r="L72" s="33"/>
      <c r="M72" s="33"/>
      <c r="N72" s="33"/>
      <c r="O72" s="33"/>
      <c r="P72" s="33"/>
      <c r="Q72" s="33"/>
      <c r="R72" s="33"/>
      <c r="S72" s="33"/>
      <c r="T72" s="33"/>
      <c r="U72" s="33"/>
      <c r="V72" s="33"/>
      <c r="W72" s="33"/>
      <c r="X72" s="33"/>
      <c r="Y72" s="33"/>
      <c r="Z72" s="33"/>
      <c r="AA72" s="33"/>
      <c r="AB72" s="33"/>
      <c r="AC72" s="33"/>
    </row>
    <row r="73" spans="1:29" ht="30" customHeight="1">
      <c r="A73" s="33"/>
      <c r="B73" s="136"/>
      <c r="C73" s="136"/>
      <c r="D73" s="136"/>
      <c r="E73" s="136"/>
      <c r="F73" s="136"/>
      <c r="G73" s="136"/>
      <c r="H73" s="136"/>
      <c r="I73" s="136"/>
      <c r="J73" s="136"/>
      <c r="K73" s="136"/>
      <c r="L73" s="33"/>
      <c r="M73" s="33"/>
      <c r="N73" s="33"/>
      <c r="O73" s="33"/>
      <c r="P73" s="33"/>
      <c r="Q73" s="33"/>
      <c r="R73" s="33"/>
      <c r="S73" s="33"/>
      <c r="T73" s="33"/>
      <c r="U73" s="33"/>
      <c r="V73" s="33"/>
      <c r="W73" s="33"/>
      <c r="X73" s="33"/>
      <c r="Y73" s="33"/>
      <c r="Z73" s="33"/>
      <c r="AA73" s="33"/>
      <c r="AB73" s="33"/>
      <c r="AC73" s="33"/>
    </row>
    <row r="74" spans="1:29" ht="30" customHeight="1">
      <c r="A74" s="33"/>
      <c r="B74" s="136"/>
      <c r="C74" s="136"/>
      <c r="D74" s="136"/>
      <c r="E74" s="136"/>
      <c r="F74" s="136"/>
      <c r="G74" s="136"/>
      <c r="H74" s="136"/>
      <c r="I74" s="136"/>
      <c r="J74" s="136"/>
      <c r="K74" s="136"/>
      <c r="L74" s="33"/>
      <c r="M74" s="33"/>
      <c r="N74" s="33"/>
      <c r="O74" s="33"/>
      <c r="P74" s="33"/>
      <c r="Q74" s="33"/>
      <c r="R74" s="33"/>
      <c r="S74" s="33"/>
      <c r="T74" s="33"/>
      <c r="U74" s="33"/>
      <c r="V74" s="33"/>
      <c r="W74" s="33"/>
      <c r="X74" s="33"/>
      <c r="Y74" s="33"/>
      <c r="Z74" s="33"/>
      <c r="AA74" s="33"/>
      <c r="AB74" s="33"/>
      <c r="AC74" s="33"/>
    </row>
    <row r="75" spans="1:29" ht="30" customHeight="1">
      <c r="A75" s="33"/>
      <c r="B75" s="136"/>
      <c r="C75" s="136"/>
      <c r="D75" s="136"/>
      <c r="E75" s="136"/>
      <c r="F75" s="136"/>
      <c r="G75" s="136"/>
      <c r="H75" s="136"/>
      <c r="I75" s="136"/>
      <c r="J75" s="136"/>
      <c r="K75" s="136"/>
      <c r="L75" s="33"/>
      <c r="M75" s="33"/>
      <c r="N75" s="33"/>
      <c r="O75" s="33"/>
      <c r="P75" s="33"/>
      <c r="Q75" s="33"/>
      <c r="R75" s="33"/>
      <c r="S75" s="33"/>
      <c r="T75" s="33"/>
      <c r="U75" s="33"/>
      <c r="V75" s="33"/>
      <c r="W75" s="33"/>
      <c r="X75" s="33"/>
      <c r="Y75" s="33"/>
      <c r="Z75" s="33"/>
      <c r="AA75" s="33"/>
      <c r="AB75" s="33"/>
      <c r="AC75" s="33"/>
    </row>
    <row r="76" spans="1:29" ht="30" customHeight="1">
      <c r="A76" s="33"/>
      <c r="B76" s="29"/>
      <c r="C76" s="29"/>
      <c r="D76" s="29"/>
      <c r="E76" s="29"/>
      <c r="F76" s="29"/>
      <c r="G76" s="29"/>
      <c r="H76" s="29"/>
      <c r="I76" s="33"/>
      <c r="J76" s="33"/>
      <c r="K76" s="33"/>
      <c r="L76" s="33"/>
      <c r="M76" s="33"/>
      <c r="N76" s="33"/>
      <c r="O76" s="33"/>
      <c r="P76" s="33"/>
      <c r="Q76" s="33"/>
      <c r="R76" s="33"/>
      <c r="S76" s="33"/>
      <c r="T76" s="33"/>
      <c r="U76" s="33"/>
      <c r="V76" s="33"/>
      <c r="W76" s="33"/>
      <c r="X76" s="33"/>
      <c r="Y76" s="33"/>
      <c r="Z76" s="33"/>
      <c r="AA76" s="33"/>
      <c r="AB76" s="33"/>
      <c r="AC76" s="33"/>
    </row>
    <row r="77" spans="1:29" ht="30" customHeight="1">
      <c r="A77" s="33"/>
      <c r="B77" s="29"/>
      <c r="C77" s="29"/>
      <c r="D77" s="29"/>
      <c r="E77" s="29"/>
      <c r="F77" s="29"/>
      <c r="G77" s="29"/>
      <c r="H77" s="29"/>
      <c r="I77" s="33"/>
      <c r="J77" s="33"/>
      <c r="K77" s="33"/>
      <c r="L77" s="33"/>
      <c r="M77" s="33"/>
      <c r="N77" s="33"/>
      <c r="O77" s="33"/>
      <c r="P77" s="33"/>
      <c r="Q77" s="33"/>
      <c r="R77" s="33"/>
      <c r="S77" s="33"/>
      <c r="T77" s="33"/>
      <c r="U77" s="33"/>
      <c r="V77" s="33"/>
      <c r="W77" s="33"/>
      <c r="X77" s="33"/>
      <c r="Y77" s="33"/>
      <c r="Z77" s="33"/>
      <c r="AA77" s="33"/>
      <c r="AB77" s="33"/>
      <c r="AC77" s="33"/>
    </row>
    <row r="78" spans="1:29" ht="30" customHeight="1">
      <c r="A78" s="33"/>
      <c r="B78" s="29"/>
      <c r="C78" s="29"/>
      <c r="D78" s="29"/>
      <c r="E78" s="29"/>
      <c r="F78" s="29"/>
      <c r="G78" s="29"/>
      <c r="H78" s="29"/>
      <c r="I78" s="33"/>
      <c r="J78" s="33"/>
      <c r="K78" s="33"/>
      <c r="L78" s="33"/>
      <c r="M78" s="33"/>
      <c r="N78" s="33"/>
      <c r="O78" s="33"/>
      <c r="P78" s="33"/>
      <c r="Q78" s="33"/>
      <c r="R78" s="33"/>
      <c r="S78" s="33"/>
      <c r="T78" s="33"/>
      <c r="U78" s="33"/>
      <c r="V78" s="33"/>
      <c r="W78" s="33"/>
      <c r="X78" s="33"/>
      <c r="Y78" s="33"/>
      <c r="Z78" s="33"/>
      <c r="AA78" s="33"/>
      <c r="AB78" s="33"/>
      <c r="AC78" s="33"/>
    </row>
    <row r="79" spans="1:29" ht="30" customHeight="1">
      <c r="A79" s="33"/>
      <c r="B79" s="29"/>
      <c r="C79" s="29"/>
      <c r="D79" s="29"/>
      <c r="E79" s="29"/>
      <c r="F79" s="29"/>
      <c r="G79" s="29"/>
      <c r="H79" s="29"/>
      <c r="I79" s="33"/>
      <c r="J79" s="33"/>
      <c r="K79" s="33"/>
      <c r="L79" s="33"/>
      <c r="M79" s="33"/>
      <c r="N79" s="33"/>
      <c r="O79" s="33"/>
      <c r="P79" s="33"/>
      <c r="Q79" s="33"/>
      <c r="R79" s="33"/>
      <c r="S79" s="33"/>
      <c r="T79" s="33"/>
      <c r="U79" s="33"/>
      <c r="V79" s="33"/>
      <c r="W79" s="33"/>
      <c r="X79" s="33"/>
      <c r="Y79" s="33"/>
      <c r="Z79" s="33"/>
      <c r="AA79" s="33"/>
      <c r="AB79" s="33"/>
      <c r="AC79" s="33"/>
    </row>
    <row r="80" spans="1:29" ht="30" customHeight="1">
      <c r="A80" s="33"/>
      <c r="B80" s="29"/>
      <c r="C80" s="29"/>
      <c r="D80" s="29"/>
      <c r="E80" s="29"/>
      <c r="F80" s="29"/>
      <c r="G80" s="29"/>
      <c r="H80" s="29"/>
      <c r="I80" s="33"/>
      <c r="J80" s="33"/>
      <c r="K80" s="33"/>
      <c r="L80" s="33"/>
      <c r="M80" s="33"/>
      <c r="N80" s="33"/>
      <c r="O80" s="33"/>
      <c r="P80" s="33"/>
      <c r="Q80" s="33"/>
      <c r="R80" s="33"/>
      <c r="S80" s="33"/>
      <c r="T80" s="33"/>
      <c r="U80" s="33"/>
      <c r="V80" s="33"/>
      <c r="W80" s="33"/>
      <c r="X80" s="33"/>
      <c r="Y80" s="33"/>
      <c r="Z80" s="33"/>
      <c r="AA80" s="33"/>
      <c r="AB80" s="33"/>
      <c r="AC80" s="33"/>
    </row>
    <row r="81" spans="1:29" ht="30" customHeight="1">
      <c r="A81" s="33"/>
      <c r="B81" s="29"/>
      <c r="C81" s="29"/>
      <c r="D81" s="29"/>
      <c r="E81" s="29"/>
      <c r="F81" s="29"/>
      <c r="G81" s="29"/>
      <c r="H81" s="29"/>
      <c r="I81" s="33"/>
      <c r="J81" s="33"/>
      <c r="K81" s="33"/>
      <c r="L81" s="33"/>
      <c r="M81" s="33"/>
      <c r="N81" s="33"/>
      <c r="O81" s="33"/>
      <c r="P81" s="33"/>
      <c r="Q81" s="33"/>
      <c r="R81" s="33"/>
      <c r="S81" s="33"/>
      <c r="T81" s="33"/>
      <c r="U81" s="33"/>
      <c r="V81" s="33"/>
      <c r="W81" s="33"/>
      <c r="X81" s="33"/>
      <c r="Y81" s="33"/>
      <c r="Z81" s="33"/>
      <c r="AA81" s="33"/>
      <c r="AB81" s="33"/>
      <c r="AC81" s="33"/>
    </row>
    <row r="82" spans="1:29" ht="30" customHeight="1">
      <c r="A82" s="33"/>
      <c r="B82" s="29"/>
      <c r="C82" s="29"/>
      <c r="D82" s="29"/>
      <c r="E82" s="29"/>
      <c r="F82" s="29"/>
      <c r="G82" s="29"/>
      <c r="H82" s="29"/>
      <c r="I82" s="33"/>
      <c r="J82" s="33"/>
      <c r="K82" s="33"/>
      <c r="L82" s="33"/>
      <c r="M82" s="33"/>
      <c r="N82" s="33"/>
      <c r="O82" s="33"/>
      <c r="P82" s="33"/>
      <c r="Q82" s="33"/>
      <c r="R82" s="33"/>
      <c r="S82" s="33"/>
      <c r="T82" s="33"/>
      <c r="U82" s="33"/>
      <c r="V82" s="33"/>
      <c r="W82" s="33"/>
      <c r="X82" s="33"/>
      <c r="Y82" s="33"/>
      <c r="Z82" s="33"/>
      <c r="AA82" s="33"/>
      <c r="AB82" s="33"/>
      <c r="AC82" s="33"/>
    </row>
    <row r="83" spans="1:29" ht="30"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30"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30"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30"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30"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30"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30"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30"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30"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30"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30"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30"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30"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30"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30"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30"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30"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30"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30"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30"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30"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30"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30"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30"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30"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30" customHeight="1">
      <c r="A108" s="33"/>
      <c r="B108" s="33"/>
      <c r="C108" s="33"/>
      <c r="D108" s="33"/>
      <c r="E108" s="33"/>
      <c r="F108" s="33"/>
      <c r="G108" s="33"/>
      <c r="H108" s="33"/>
      <c r="L108" s="33"/>
      <c r="M108" s="33"/>
      <c r="N108" s="33"/>
      <c r="O108" s="33"/>
      <c r="P108" s="33"/>
      <c r="Q108" s="33"/>
      <c r="R108" s="33"/>
      <c r="S108" s="33"/>
      <c r="T108" s="33"/>
      <c r="U108" s="33"/>
      <c r="V108" s="33"/>
      <c r="W108" s="33"/>
      <c r="X108" s="33"/>
      <c r="Y108" s="33"/>
      <c r="Z108" s="33"/>
      <c r="AA108" s="33"/>
      <c r="AB108" s="33"/>
      <c r="AC108" s="33"/>
    </row>
    <row r="109" spans="1:29" ht="30" customHeight="1">
      <c r="A109" s="33"/>
      <c r="B109" s="33"/>
      <c r="C109" s="33"/>
      <c r="D109" s="33"/>
      <c r="E109" s="33"/>
      <c r="F109" s="33"/>
      <c r="G109" s="33"/>
      <c r="H109" s="33"/>
      <c r="L109" s="33"/>
      <c r="M109" s="33"/>
      <c r="N109" s="33"/>
      <c r="O109" s="33"/>
      <c r="P109" s="33"/>
      <c r="Q109" s="33"/>
      <c r="R109" s="33"/>
      <c r="S109" s="33"/>
      <c r="T109" s="33"/>
      <c r="U109" s="33"/>
      <c r="V109" s="33"/>
      <c r="W109" s="33"/>
      <c r="X109" s="33"/>
      <c r="Y109" s="33"/>
      <c r="Z109" s="33"/>
      <c r="AA109" s="33"/>
      <c r="AB109" s="33"/>
      <c r="AC109" s="33"/>
    </row>
    <row r="110" spans="1:29" ht="30" customHeight="1">
      <c r="A110" s="33"/>
      <c r="B110" s="33"/>
      <c r="C110" s="33"/>
      <c r="D110" s="33"/>
      <c r="E110" s="33"/>
      <c r="F110" s="33"/>
      <c r="G110" s="33"/>
      <c r="H110" s="33"/>
      <c r="L110" s="33"/>
      <c r="M110" s="33"/>
      <c r="N110" s="33"/>
      <c r="O110" s="33"/>
      <c r="P110" s="33"/>
      <c r="Q110" s="33"/>
      <c r="R110" s="33"/>
      <c r="S110" s="33"/>
      <c r="T110" s="33"/>
      <c r="U110" s="33"/>
      <c r="V110" s="33"/>
      <c r="W110" s="33"/>
      <c r="X110" s="33"/>
      <c r="Y110" s="33"/>
      <c r="Z110" s="33"/>
      <c r="AA110" s="33"/>
      <c r="AB110" s="33"/>
      <c r="AC110" s="33"/>
    </row>
  </sheetData>
  <sheetProtection sheet="1" objects="1" scenarios="1"/>
  <mergeCells count="29">
    <mergeCell ref="M17:O18"/>
    <mergeCell ref="I26:K26"/>
    <mergeCell ref="B62:K75"/>
    <mergeCell ref="J18:K18"/>
    <mergeCell ref="J19:K19"/>
    <mergeCell ref="I24:K24"/>
    <mergeCell ref="I25:K25"/>
    <mergeCell ref="I22:K22"/>
    <mergeCell ref="I13:J13"/>
    <mergeCell ref="I15:K15"/>
    <mergeCell ref="C2:F2"/>
    <mergeCell ref="J16:K16"/>
    <mergeCell ref="J17:K17"/>
    <mergeCell ref="A2:A62"/>
    <mergeCell ref="H2:H3"/>
    <mergeCell ref="L2:S15"/>
    <mergeCell ref="I3:K3"/>
    <mergeCell ref="H4:H5"/>
    <mergeCell ref="I5:K5"/>
    <mergeCell ref="H6:H59"/>
    <mergeCell ref="I6:J6"/>
    <mergeCell ref="I7:J7"/>
    <mergeCell ref="I8:J8"/>
    <mergeCell ref="J20:K20"/>
    <mergeCell ref="J21:K21"/>
    <mergeCell ref="I9:J9"/>
    <mergeCell ref="I10:J10"/>
    <mergeCell ref="I11:J11"/>
    <mergeCell ref="I12:J12"/>
  </mergeCells>
  <dataValidations count="1">
    <dataValidation type="list" allowBlank="1" showInputMessage="1" showErrorMessage="1" sqref="F4:F59">
      <formula1>status</formula1>
    </dataValidation>
  </dataValidations>
  <hyperlinks>
    <hyperlink ref="D7" r:id="rId1"/>
    <hyperlink ref="D24" r:id="rId2"/>
    <hyperlink ref="D27" r:id="rId3"/>
    <hyperlink ref="D28" r:id="rId4"/>
    <hyperlink ref="D37" r:id="rId5"/>
    <hyperlink ref="D42" r:id="rId6"/>
    <hyperlink ref="D43" r:id="rId7"/>
    <hyperlink ref="D44" r:id="rId8"/>
    <hyperlink ref="D47" r:id="rId9"/>
    <hyperlink ref="D54" r:id="rId10"/>
    <hyperlink ref="D55" r:id="rId11"/>
    <hyperlink ref="D56" r:id="rId12"/>
    <hyperlink ref="D58" r:id="rId13"/>
    <hyperlink ref="D13" r:id="rId14"/>
    <hyperlink ref="D9" r:id="rId15"/>
    <hyperlink ref="D38" r:id="rId16"/>
    <hyperlink ref="D8" r:id="rId17"/>
    <hyperlink ref="I26" r:id="rId18" display="Sustainability Explained "/>
    <hyperlink ref="I27" r:id="rId19"/>
    <hyperlink ref="J28" r:id="rId20" display="Food"/>
    <hyperlink ref="I28" r:id="rId21"/>
    <hyperlink ref="J27" r:id="rId22"/>
    <hyperlink ref="J29" r:id="rId23"/>
    <hyperlink ref="I29" r:id="rId24"/>
    <hyperlink ref="K27" r:id="rId25"/>
    <hyperlink ref="K29" r:id="rId26"/>
    <hyperlink ref="K28" r:id="rId27"/>
    <hyperlink ref="I26:K26" r:id="rId28" display="Sustainability Explained: Sustainability in 2 Minutes"/>
    <hyperlink ref="D18" r:id="rId29"/>
    <hyperlink ref="D19" r:id="rId30"/>
    <hyperlink ref="D20" r:id="rId31"/>
  </hyperlinks>
  <pageMargins left="0.7" right="0.7" top="0.75" bottom="0.75" header="0.3" footer="0.3"/>
  <pageSetup orientation="portrait" r:id="rId32"/>
  <drawing r:id="rId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9" sqref="A9"/>
    </sheetView>
  </sheetViews>
  <sheetFormatPr defaultRowHeight="15"/>
  <cols>
    <col min="1" max="1" width="38.42578125" customWidth="1"/>
  </cols>
  <sheetData>
    <row r="1" spans="1:1">
      <c r="A1" t="s">
        <v>58</v>
      </c>
    </row>
    <row r="2" spans="1:1">
      <c r="A2" t="s">
        <v>61</v>
      </c>
    </row>
    <row r="3" spans="1:1">
      <c r="A3" t="s">
        <v>59</v>
      </c>
    </row>
    <row r="4" spans="1:1">
      <c r="A4" t="s">
        <v>60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Program Information</vt:lpstr>
      <vt:lpstr>Staff Checklist </vt:lpstr>
      <vt:lpstr>Faculty Checklist</vt:lpstr>
      <vt:lpstr>Sheet1</vt:lpstr>
      <vt:lpstr>'Faculty Checklist'!Completed?</vt:lpstr>
      <vt:lpstr>Completed?</vt:lpstr>
      <vt:lpstr>status</vt:lpstr>
    </vt:vector>
  </TitlesOfParts>
  <Company>Loyola University Maryland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Casalena</dc:creator>
  <cp:lastModifiedBy>Taylor Casalena</cp:lastModifiedBy>
  <cp:lastPrinted>2015-10-06T19:04:44Z</cp:lastPrinted>
  <dcterms:created xsi:type="dcterms:W3CDTF">2015-06-17T12:59:02Z</dcterms:created>
  <dcterms:modified xsi:type="dcterms:W3CDTF">2016-01-07T15:08:24Z</dcterms:modified>
</cp:coreProperties>
</file>